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'Дашборд'!$E$17:$E$19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'Дашборд'!$F$17:$F$19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'Дашборд'!C50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'Дашборд'!$A$51:$A$80</f>
            </numRef>
          </cat>
          <val>
            <numRef>
              <f>'Дашборд'!$C$51:$C$80</f>
            </numRef>
          </val>
        </ser>
        <ser>
          <idx val="1"/>
          <order val="1"/>
          <tx>
            <strRef>
              <f>'Дашборд'!D50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'Дашборд'!$A$51:$A$80</f>
            </numRef>
          </cat>
          <val>
            <numRef>
              <f>'Дашборд'!$D$51:$D$80</f>
            </numRef>
          </val>
        </ser>
        <ser>
          <idx val="2"/>
          <order val="2"/>
          <tx>
            <strRef>
              <f>'Дашборд'!E50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'Дашборд'!$A$51:$A$80</f>
            </numRef>
          </cat>
          <val>
            <numRef>
              <f>'Дашборд'!$E$51:$E$80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35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30.06.2026</t>
        </is>
      </c>
    </row>
    <row r="2">
      <c r="E2" t="inlineStr">
        <is>
          <t>Период: 01.06.2026 - 30.06.2026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(01.06 - 07.06)</t>
        </is>
      </c>
      <c r="O3" s="3" t="inlineStr">
        <is>
          <t>Неделя 2 (08.06 - 14.06)</t>
        </is>
      </c>
      <c r="Y3" s="3" t="inlineStr">
        <is>
          <t>Неделя 3 (15.06 - 21.06)</t>
        </is>
      </c>
      <c r="AI3" s="3" t="inlineStr">
        <is>
          <t>Неделя 4 (22.06 - 28.06)</t>
        </is>
      </c>
      <c r="AS3" s="3" t="inlineStr">
        <is>
          <t>Неделя 5 (29.06 - 30.06)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ТРЕНАЖЕРНЫЙ ЗАЛ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2026-03-01</t>
        </is>
      </c>
      <c r="C6" s="8" t="inlineStr">
        <is>
          <t>ПТ</t>
        </is>
      </c>
      <c r="D6" s="8" t="inlineStr">
        <is>
          <t>Байрамов Руслан Рустамович</t>
        </is>
      </c>
      <c r="E6" s="9" t="n">
        <v>14</v>
      </c>
      <c r="F6" s="10" t="n">
        <v>0</v>
      </c>
      <c r="G6" s="10" t="n">
        <v>0</v>
      </c>
      <c r="H6" s="10" t="n">
        <v>0</v>
      </c>
      <c r="I6" s="10" t="n">
        <v>14</v>
      </c>
      <c r="J6" s="10" t="n">
        <v>2.304964539007092</v>
      </c>
      <c r="K6" s="10">
        <f>I6-J6</f>
        <v/>
      </c>
      <c r="L6" s="10" t="n">
        <v>21168</v>
      </c>
      <c r="M6" s="10" t="n">
        <v>2859.172031929887</v>
      </c>
      <c r="N6" s="11">
        <f>L6-M6</f>
        <v/>
      </c>
      <c r="O6" s="9" t="n">
        <v>3</v>
      </c>
      <c r="P6" s="10" t="n">
        <v>0</v>
      </c>
      <c r="Q6" s="10" t="n">
        <v>0</v>
      </c>
      <c r="R6" s="10" t="n">
        <v>0</v>
      </c>
      <c r="S6" s="10" t="n">
        <v>3</v>
      </c>
      <c r="T6" s="10" t="n">
        <v>2.304964539007092</v>
      </c>
      <c r="U6" s="10">
        <f>S6-T6</f>
        <v/>
      </c>
      <c r="V6" s="10" t="n">
        <v>4962.49</v>
      </c>
      <c r="W6" s="10" t="n">
        <v>2859.172031929887</v>
      </c>
      <c r="X6" s="11">
        <f>V6-W6</f>
        <v/>
      </c>
      <c r="Y6" s="9" t="n">
        <v>0</v>
      </c>
      <c r="Z6" s="10" t="n">
        <v>0</v>
      </c>
      <c r="AA6" s="10" t="n">
        <v>0</v>
      </c>
      <c r="AB6" s="10" t="n">
        <v>0</v>
      </c>
      <c r="AC6" s="10" t="n">
        <v>0</v>
      </c>
      <c r="AD6" s="10" t="n">
        <v>2.304964539007092</v>
      </c>
      <c r="AE6" s="10">
        <f>AC6-AD6</f>
        <v/>
      </c>
      <c r="AF6" s="10" t="n">
        <v>0</v>
      </c>
      <c r="AG6" s="10" t="n">
        <v>2859.172031929887</v>
      </c>
      <c r="AH6" s="11">
        <f>AF6-AG6</f>
        <v/>
      </c>
      <c r="AI6" s="9" t="n">
        <v>0</v>
      </c>
      <c r="AJ6" s="10" t="n">
        <v>0</v>
      </c>
      <c r="AK6" s="10" t="n">
        <v>0</v>
      </c>
      <c r="AL6" s="10" t="n">
        <v>0</v>
      </c>
      <c r="AM6" s="10" t="n">
        <v>0</v>
      </c>
      <c r="AN6" s="10" t="n">
        <v>2.304964539007092</v>
      </c>
      <c r="AO6" s="10">
        <f>AM6-AN6</f>
        <v/>
      </c>
      <c r="AP6" s="10" t="n">
        <v>0</v>
      </c>
      <c r="AQ6" s="10" t="n">
        <v>2859.172031929887</v>
      </c>
      <c r="AR6" s="11">
        <f>AP6-AQ6</f>
        <v/>
      </c>
      <c r="AS6" s="9" t="n">
        <v>0</v>
      </c>
      <c r="AT6" s="10" t="n">
        <v>0</v>
      </c>
      <c r="AU6" s="10" t="n">
        <v>0</v>
      </c>
      <c r="AV6" s="10" t="n">
        <v>0</v>
      </c>
      <c r="AW6" s="10" t="n">
        <v>0</v>
      </c>
      <c r="AX6" s="10" t="n">
        <v>0.7801418439716343</v>
      </c>
      <c r="AY6" s="10">
        <f>AW6-AX6</f>
        <v/>
      </c>
      <c r="AZ6" s="10" t="n">
        <v>0</v>
      </c>
      <c r="BA6" s="10" t="n">
        <v>963.3118722804522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IFERROR(BH6/30*30,0)</f>
        <v/>
      </c>
    </row>
    <row r="7">
      <c r="A7" s="8" t="n">
        <v>2</v>
      </c>
      <c r="B7" s="8" t="inlineStr">
        <is>
          <t>2026-03-01</t>
        </is>
      </c>
      <c r="C7" s="8" t="inlineStr">
        <is>
          <t>ПТ</t>
        </is>
      </c>
      <c r="D7" s="8" t="inlineStr">
        <is>
          <t>Байрамова Кристина Дмитриевна</t>
        </is>
      </c>
      <c r="E7" s="9" t="n">
        <v>8</v>
      </c>
      <c r="F7" s="10" t="n">
        <v>0</v>
      </c>
      <c r="G7" s="10" t="n">
        <v>1</v>
      </c>
      <c r="H7" s="10" t="n">
        <v>0</v>
      </c>
      <c r="I7" s="10" t="n">
        <v>9</v>
      </c>
      <c r="J7" s="10" t="n">
        <v>1.613475177304964</v>
      </c>
      <c r="K7" s="10">
        <f>I7-J7</f>
        <v/>
      </c>
      <c r="L7" s="10" t="n">
        <v>13474.25</v>
      </c>
      <c r="M7" s="10" t="n">
        <v>1291.238982161884</v>
      </c>
      <c r="N7" s="11">
        <f>L7-M7</f>
        <v/>
      </c>
      <c r="O7" s="9" t="n">
        <v>3</v>
      </c>
      <c r="P7" s="10" t="n">
        <v>0</v>
      </c>
      <c r="Q7" s="10" t="n">
        <v>3</v>
      </c>
      <c r="R7" s="10" t="n">
        <v>0</v>
      </c>
      <c r="S7" s="10" t="n">
        <v>6</v>
      </c>
      <c r="T7" s="10" t="n">
        <v>1.613475177304964</v>
      </c>
      <c r="U7" s="10">
        <f>S7-T7</f>
        <v/>
      </c>
      <c r="V7" s="10" t="n">
        <v>6105</v>
      </c>
      <c r="W7" s="10" t="n">
        <v>1291.238982161884</v>
      </c>
      <c r="X7" s="11">
        <f>V7-W7</f>
        <v/>
      </c>
      <c r="Y7" s="9" t="n">
        <v>7</v>
      </c>
      <c r="Z7" s="10" t="n">
        <v>0</v>
      </c>
      <c r="AA7" s="10" t="n">
        <v>0</v>
      </c>
      <c r="AB7" s="10" t="n">
        <v>0</v>
      </c>
      <c r="AC7" s="10" t="n">
        <v>7</v>
      </c>
      <c r="AD7" s="10" t="n">
        <v>1.613475177304964</v>
      </c>
      <c r="AE7" s="10">
        <f>AC7-AD7</f>
        <v/>
      </c>
      <c r="AF7" s="10" t="n">
        <v>10883</v>
      </c>
      <c r="AG7" s="10" t="n">
        <v>1291.238982161884</v>
      </c>
      <c r="AH7" s="11">
        <f>AF7-AG7</f>
        <v/>
      </c>
      <c r="AI7" s="9" t="n">
        <v>10</v>
      </c>
      <c r="AJ7" s="10" t="n">
        <v>0</v>
      </c>
      <c r="AK7" s="10" t="n">
        <v>0</v>
      </c>
      <c r="AL7" s="10" t="n">
        <v>0</v>
      </c>
      <c r="AM7" s="10" t="n">
        <v>10</v>
      </c>
      <c r="AN7" s="10" t="n">
        <v>1.613475177304964</v>
      </c>
      <c r="AO7" s="10">
        <f>AM7-AN7</f>
        <v/>
      </c>
      <c r="AP7" s="10" t="n">
        <v>13626.75</v>
      </c>
      <c r="AQ7" s="10" t="n">
        <v>1291.238982161884</v>
      </c>
      <c r="AR7" s="11">
        <f>AP7-AQ7</f>
        <v/>
      </c>
      <c r="AS7" s="9" t="n">
        <v>7</v>
      </c>
      <c r="AT7" s="10" t="n">
        <v>0</v>
      </c>
      <c r="AU7" s="10" t="n">
        <v>0</v>
      </c>
      <c r="AV7" s="10" t="n">
        <v>0</v>
      </c>
      <c r="AW7" s="10" t="n">
        <v>7</v>
      </c>
      <c r="AX7" s="10" t="n">
        <v>0.546099290780144</v>
      </c>
      <c r="AY7" s="10">
        <f>AW7-AX7</f>
        <v/>
      </c>
      <c r="AZ7" s="10" t="n">
        <v>6737.25</v>
      </c>
      <c r="BA7" s="10" t="n">
        <v>435.0440713524623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IFERROR(BH7/30*30,0)</f>
        <v/>
      </c>
    </row>
    <row r="8">
      <c r="A8" s="8" t="n">
        <v>3</v>
      </c>
      <c r="B8" s="8" t="inlineStr">
        <is>
          <t>2026-03-01</t>
        </is>
      </c>
      <c r="C8" s="8" t="inlineStr">
        <is>
          <t>ПТ</t>
        </is>
      </c>
      <c r="D8" s="8" t="inlineStr">
        <is>
          <t>Блинников Станислав Игоревич</t>
        </is>
      </c>
      <c r="E8" s="9" t="n">
        <v>14</v>
      </c>
      <c r="F8" s="10" t="n">
        <v>4</v>
      </c>
      <c r="G8" s="10" t="n">
        <v>0</v>
      </c>
      <c r="H8" s="10" t="n">
        <v>0</v>
      </c>
      <c r="I8" s="10" t="n">
        <v>18</v>
      </c>
      <c r="J8" s="10" t="n">
        <v>12.90780141843972</v>
      </c>
      <c r="K8" s="10">
        <f>I8-J8</f>
        <v/>
      </c>
      <c r="L8" s="10" t="n">
        <v>27462.25</v>
      </c>
      <c r="M8" s="10" t="n">
        <v>17869.82519956179</v>
      </c>
      <c r="N8" s="11">
        <f>L8-M8</f>
        <v/>
      </c>
      <c r="O8" s="9" t="n">
        <v>15</v>
      </c>
      <c r="P8" s="10" t="n">
        <v>4</v>
      </c>
      <c r="Q8" s="10" t="n">
        <v>0</v>
      </c>
      <c r="R8" s="10" t="n">
        <v>0</v>
      </c>
      <c r="S8" s="10" t="n">
        <v>19</v>
      </c>
      <c r="T8" s="10" t="n">
        <v>12.90780141843972</v>
      </c>
      <c r="U8" s="10">
        <f>S8-T8</f>
        <v/>
      </c>
      <c r="V8" s="10" t="n">
        <v>29257.75</v>
      </c>
      <c r="W8" s="10" t="n">
        <v>17869.82519956179</v>
      </c>
      <c r="X8" s="11">
        <f>V8-W8</f>
        <v/>
      </c>
      <c r="Y8" s="9" t="n">
        <v>11</v>
      </c>
      <c r="Z8" s="10" t="n">
        <v>7</v>
      </c>
      <c r="AA8" s="10" t="n">
        <v>1</v>
      </c>
      <c r="AB8" s="10" t="n">
        <v>0</v>
      </c>
      <c r="AC8" s="10" t="n">
        <v>19</v>
      </c>
      <c r="AD8" s="10" t="n">
        <v>12.90780141843972</v>
      </c>
      <c r="AE8" s="10">
        <f>AC8-AD8</f>
        <v/>
      </c>
      <c r="AF8" s="10" t="n">
        <v>23136</v>
      </c>
      <c r="AG8" s="10" t="n">
        <v>17869.82519956179</v>
      </c>
      <c r="AH8" s="11">
        <f>AF8-AG8</f>
        <v/>
      </c>
      <c r="AI8" s="9" t="n">
        <v>15</v>
      </c>
      <c r="AJ8" s="10" t="n">
        <v>6</v>
      </c>
      <c r="AK8" s="10" t="n">
        <v>2</v>
      </c>
      <c r="AL8" s="10" t="n">
        <v>0</v>
      </c>
      <c r="AM8" s="10" t="n">
        <v>23</v>
      </c>
      <c r="AN8" s="10" t="n">
        <v>12.90780141843972</v>
      </c>
      <c r="AO8" s="10">
        <f>AM8-AN8</f>
        <v/>
      </c>
      <c r="AP8" s="10" t="n">
        <v>31345</v>
      </c>
      <c r="AQ8" s="10" t="n">
        <v>17869.82519956179</v>
      </c>
      <c r="AR8" s="11">
        <f>AP8-AQ8</f>
        <v/>
      </c>
      <c r="AS8" s="9" t="n">
        <v>10</v>
      </c>
      <c r="AT8" s="10" t="n">
        <v>3</v>
      </c>
      <c r="AU8" s="10" t="n">
        <v>0</v>
      </c>
      <c r="AV8" s="10" t="n">
        <v>0</v>
      </c>
      <c r="AW8" s="10" t="n">
        <v>13</v>
      </c>
      <c r="AX8" s="10" t="n">
        <v>4.368794326241152</v>
      </c>
      <c r="AY8" s="10">
        <f>AW8-AX8</f>
        <v/>
      </c>
      <c r="AZ8" s="10" t="n">
        <v>14454.75</v>
      </c>
      <c r="BA8" s="10" t="n">
        <v>6020.699201752826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IFERROR(BH8/30*30,0)</f>
        <v/>
      </c>
    </row>
    <row r="9">
      <c r="A9" s="8" t="n">
        <v>4</v>
      </c>
      <c r="B9" s="8" t="inlineStr">
        <is>
          <t>2026-03-01</t>
        </is>
      </c>
      <c r="C9" s="8" t="inlineStr">
        <is>
          <t>ПТ</t>
        </is>
      </c>
      <c r="D9" s="8" t="inlineStr">
        <is>
          <t>Бутенко Тамара Евгеньевна</t>
        </is>
      </c>
      <c r="E9" s="9" t="n">
        <v>1</v>
      </c>
      <c r="F9" s="10" t="n">
        <v>0</v>
      </c>
      <c r="G9" s="10" t="n">
        <v>0</v>
      </c>
      <c r="H9" s="10" t="n">
        <v>0</v>
      </c>
      <c r="I9" s="10" t="n">
        <v>1</v>
      </c>
      <c r="J9" s="10" t="n">
        <v>1.382978723404255</v>
      </c>
      <c r="K9" s="10">
        <f>I9-J9</f>
        <v/>
      </c>
      <c r="L9" s="10" t="n">
        <v>1460.25</v>
      </c>
      <c r="M9" s="10" t="n">
        <v>415.0411014091771</v>
      </c>
      <c r="N9" s="11">
        <f>L9-M9</f>
        <v/>
      </c>
      <c r="O9" s="9" t="n">
        <v>1</v>
      </c>
      <c r="P9" s="10" t="n">
        <v>0</v>
      </c>
      <c r="Q9" s="10" t="n">
        <v>0</v>
      </c>
      <c r="R9" s="10" t="n">
        <v>0</v>
      </c>
      <c r="S9" s="10" t="n">
        <v>1</v>
      </c>
      <c r="T9" s="10" t="n">
        <v>1.382978723404255</v>
      </c>
      <c r="U9" s="10">
        <f>S9-T9</f>
        <v/>
      </c>
      <c r="V9" s="10" t="n">
        <v>1460.25</v>
      </c>
      <c r="W9" s="10" t="n">
        <v>415.0411014091771</v>
      </c>
      <c r="X9" s="11">
        <f>V9-W9</f>
        <v/>
      </c>
      <c r="Y9" s="9" t="n">
        <v>1</v>
      </c>
      <c r="Z9" s="10" t="n">
        <v>0</v>
      </c>
      <c r="AA9" s="10" t="n">
        <v>1</v>
      </c>
      <c r="AB9" s="10" t="n">
        <v>0</v>
      </c>
      <c r="AC9" s="10" t="n">
        <v>2</v>
      </c>
      <c r="AD9" s="10" t="n">
        <v>1.382978723404255</v>
      </c>
      <c r="AE9" s="10">
        <f>AC9-AD9</f>
        <v/>
      </c>
      <c r="AF9" s="10" t="n">
        <v>1554.75</v>
      </c>
      <c r="AG9" s="10" t="n">
        <v>415.0411014091771</v>
      </c>
      <c r="AH9" s="11">
        <f>AF9-AG9</f>
        <v/>
      </c>
      <c r="AI9" s="9" t="n">
        <v>2</v>
      </c>
      <c r="AJ9" s="10" t="n">
        <v>0</v>
      </c>
      <c r="AK9" s="10" t="n">
        <v>0</v>
      </c>
      <c r="AL9" s="10" t="n">
        <v>0</v>
      </c>
      <c r="AM9" s="10" t="n">
        <v>2</v>
      </c>
      <c r="AN9" s="10" t="n">
        <v>1.382978723404255</v>
      </c>
      <c r="AO9" s="10">
        <f>AM9-AN9</f>
        <v/>
      </c>
      <c r="AP9" s="10" t="n">
        <v>1460.25</v>
      </c>
      <c r="AQ9" s="10" t="n">
        <v>415.0411014091771</v>
      </c>
      <c r="AR9" s="11">
        <f>AP9-AQ9</f>
        <v/>
      </c>
      <c r="AS9" s="9" t="n">
        <v>1</v>
      </c>
      <c r="AT9" s="10" t="n">
        <v>0</v>
      </c>
      <c r="AU9" s="10" t="n">
        <v>0</v>
      </c>
      <c r="AV9" s="10" t="n">
        <v>0</v>
      </c>
      <c r="AW9" s="10" t="n">
        <v>1</v>
      </c>
      <c r="AX9" s="10" t="n">
        <v>0.4680851063829806</v>
      </c>
      <c r="AY9" s="10">
        <f>AW9-AX9</f>
        <v/>
      </c>
      <c r="AZ9" s="10" t="n">
        <v>1554.75</v>
      </c>
      <c r="BA9" s="10" t="n">
        <v>139.8355943632914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IFERROR(BH9/30*30,0)</f>
        <v/>
      </c>
    </row>
    <row r="10">
      <c r="A10" s="8" t="n">
        <v>5</v>
      </c>
      <c r="B10" s="8" t="inlineStr">
        <is>
          <t>2026-03-01</t>
        </is>
      </c>
      <c r="C10" s="8" t="inlineStr">
        <is>
          <t>МТ</t>
        </is>
      </c>
      <c r="D10" s="8" t="inlineStr">
        <is>
          <t>Евдокимов Илья Игоревич</t>
        </is>
      </c>
      <c r="E10" s="9" t="n">
        <v>28</v>
      </c>
      <c r="F10" s="10" t="n">
        <v>6</v>
      </c>
      <c r="G10" s="10" t="n">
        <v>1</v>
      </c>
      <c r="H10" s="10" t="n">
        <v>0</v>
      </c>
      <c r="I10" s="10" t="n">
        <v>35</v>
      </c>
      <c r="J10" s="10" t="n">
        <v>22.81914893617021</v>
      </c>
      <c r="K10" s="10">
        <f>I10-J10</f>
        <v/>
      </c>
      <c r="L10" s="10" t="n">
        <v>55239.58</v>
      </c>
      <c r="M10" s="10" t="n">
        <v>36569.73260194194</v>
      </c>
      <c r="N10" s="11">
        <f>L10-M10</f>
        <v/>
      </c>
      <c r="O10" s="9" t="n">
        <v>27</v>
      </c>
      <c r="P10" s="10" t="n">
        <v>2</v>
      </c>
      <c r="Q10" s="10" t="n">
        <v>0</v>
      </c>
      <c r="R10" s="10" t="n">
        <v>0</v>
      </c>
      <c r="S10" s="10" t="n">
        <v>29</v>
      </c>
      <c r="T10" s="10" t="n">
        <v>22.81914893617021</v>
      </c>
      <c r="U10" s="10">
        <f>S10-T10</f>
        <v/>
      </c>
      <c r="V10" s="10" t="n">
        <v>50314.96</v>
      </c>
      <c r="W10" s="10" t="n">
        <v>36569.73260194194</v>
      </c>
      <c r="X10" s="11">
        <f>V10-W10</f>
        <v/>
      </c>
      <c r="Y10" s="9" t="n">
        <v>25</v>
      </c>
      <c r="Z10" s="10" t="n">
        <v>2</v>
      </c>
      <c r="AA10" s="10" t="n">
        <v>1</v>
      </c>
      <c r="AB10" s="10" t="n">
        <v>0</v>
      </c>
      <c r="AC10" s="10" t="n">
        <v>28</v>
      </c>
      <c r="AD10" s="10" t="n">
        <v>22.81914893617021</v>
      </c>
      <c r="AE10" s="10">
        <f>AC10-AD10</f>
        <v/>
      </c>
      <c r="AF10" s="10" t="n">
        <v>48682.7</v>
      </c>
      <c r="AG10" s="10" t="n">
        <v>36569.73260194194</v>
      </c>
      <c r="AH10" s="11">
        <f>AF10-AG10</f>
        <v/>
      </c>
      <c r="AI10" s="9" t="n">
        <v>38</v>
      </c>
      <c r="AJ10" s="10" t="n">
        <v>2</v>
      </c>
      <c r="AK10" s="10" t="n">
        <v>1</v>
      </c>
      <c r="AL10" s="10" t="n">
        <v>0</v>
      </c>
      <c r="AM10" s="10" t="n">
        <v>41</v>
      </c>
      <c r="AN10" s="10" t="n">
        <v>22.81914893617021</v>
      </c>
      <c r="AO10" s="10">
        <f>AM10-AN10</f>
        <v/>
      </c>
      <c r="AP10" s="10" t="n">
        <v>73409.33000000002</v>
      </c>
      <c r="AQ10" s="10" t="n">
        <v>36569.73260194194</v>
      </c>
      <c r="AR10" s="11">
        <f>AP10-AQ10</f>
        <v/>
      </c>
      <c r="AS10" s="9" t="n">
        <v>6</v>
      </c>
      <c r="AT10" s="10" t="n">
        <v>1</v>
      </c>
      <c r="AU10" s="10" t="n">
        <v>0</v>
      </c>
      <c r="AV10" s="10" t="n">
        <v>0</v>
      </c>
      <c r="AW10" s="10" t="n">
        <v>7</v>
      </c>
      <c r="AX10" s="10" t="n">
        <v>7.72340425531918</v>
      </c>
      <c r="AY10" s="10">
        <f>AW10-AX10</f>
        <v/>
      </c>
      <c r="AZ10" s="10" t="n">
        <v>11876.63</v>
      </c>
      <c r="BA10" s="10" t="n">
        <v>12321.06959223224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IFERROR(BH10/30*30,0)</f>
        <v/>
      </c>
    </row>
    <row r="11">
      <c r="A11" s="8" t="n">
        <v>6</v>
      </c>
      <c r="B11" s="8" t="inlineStr">
        <is>
          <t>2026-03-01</t>
        </is>
      </c>
      <c r="C11" s="8" t="inlineStr">
        <is>
          <t>ПТ</t>
        </is>
      </c>
      <c r="D11" s="8" t="inlineStr">
        <is>
          <t>Кузьмичев Кирилл Константинович</t>
        </is>
      </c>
      <c r="E11" s="9" t="n">
        <v>5</v>
      </c>
      <c r="F11" s="10" t="n">
        <v>0</v>
      </c>
      <c r="G11" s="10" t="n">
        <v>1</v>
      </c>
      <c r="H11" s="10" t="n">
        <v>0</v>
      </c>
      <c r="I11" s="10" t="n">
        <v>6</v>
      </c>
      <c r="J11" s="10" t="n">
        <v>1.382978723404255</v>
      </c>
      <c r="K11" s="10">
        <f>I11-J11</f>
        <v/>
      </c>
      <c r="L11" s="10" t="n">
        <v>8182.84</v>
      </c>
      <c r="M11" s="10" t="n">
        <v>668.6773300481187</v>
      </c>
      <c r="N11" s="11">
        <f>L11-M11</f>
        <v/>
      </c>
      <c r="O11" s="9" t="n">
        <v>5</v>
      </c>
      <c r="P11" s="10" t="n">
        <v>0</v>
      </c>
      <c r="Q11" s="10" t="n">
        <v>0</v>
      </c>
      <c r="R11" s="10" t="n">
        <v>0</v>
      </c>
      <c r="S11" s="10" t="n">
        <v>5</v>
      </c>
      <c r="T11" s="10" t="n">
        <v>1.382978723404255</v>
      </c>
      <c r="U11" s="10">
        <f>S11-T11</f>
        <v/>
      </c>
      <c r="V11" s="10" t="n">
        <v>8072.01</v>
      </c>
      <c r="W11" s="10" t="n">
        <v>668.6773300481187</v>
      </c>
      <c r="X11" s="11">
        <f>V11-W11</f>
        <v/>
      </c>
      <c r="Y11" s="9" t="n">
        <v>4</v>
      </c>
      <c r="Z11" s="10" t="n">
        <v>0</v>
      </c>
      <c r="AA11" s="10" t="n">
        <v>1</v>
      </c>
      <c r="AB11" s="10" t="n">
        <v>0</v>
      </c>
      <c r="AC11" s="10" t="n">
        <v>5</v>
      </c>
      <c r="AD11" s="10" t="n">
        <v>1.382978723404255</v>
      </c>
      <c r="AE11" s="10">
        <f>AC11-AD11</f>
        <v/>
      </c>
      <c r="AF11" s="10" t="n">
        <v>4763.66</v>
      </c>
      <c r="AG11" s="10" t="n">
        <v>668.6773300481187</v>
      </c>
      <c r="AH11" s="11">
        <f>AF11-AG11</f>
        <v/>
      </c>
      <c r="AI11" s="9" t="n">
        <v>7</v>
      </c>
      <c r="AJ11" s="10" t="n">
        <v>0</v>
      </c>
      <c r="AK11" s="10" t="n">
        <v>1</v>
      </c>
      <c r="AL11" s="10" t="n">
        <v>0</v>
      </c>
      <c r="AM11" s="10" t="n">
        <v>8</v>
      </c>
      <c r="AN11" s="10" t="n">
        <v>1.382978723404255</v>
      </c>
      <c r="AO11" s="10">
        <f>AM11-AN11</f>
        <v/>
      </c>
      <c r="AP11" s="10" t="n">
        <v>10197.83</v>
      </c>
      <c r="AQ11" s="10" t="n">
        <v>668.6773300481187</v>
      </c>
      <c r="AR11" s="11">
        <f>AP11-AQ11</f>
        <v/>
      </c>
      <c r="AS11" s="9" t="n">
        <v>3</v>
      </c>
      <c r="AT11" s="10" t="n">
        <v>0</v>
      </c>
      <c r="AU11" s="10" t="n">
        <v>0</v>
      </c>
      <c r="AV11" s="10" t="n">
        <v>0</v>
      </c>
      <c r="AW11" s="10" t="n">
        <v>3</v>
      </c>
      <c r="AX11" s="10" t="n">
        <v>0.4680851063829806</v>
      </c>
      <c r="AY11" s="10">
        <f>AW11-AX11</f>
        <v/>
      </c>
      <c r="AZ11" s="10" t="n">
        <v>5150.67</v>
      </c>
      <c r="BA11" s="10" t="n">
        <v>225.2906798075251</v>
      </c>
      <c r="BB11" s="11">
        <f>AZ11-BA11</f>
        <v/>
      </c>
      <c r="BD11" s="10">
        <f>SUM(J11,T11,AD11,AN11,AX11)</f>
        <v/>
      </c>
      <c r="BE11" s="10">
        <f>SUM(I11,S11,AC11,AM11,AW11)</f>
        <v/>
      </c>
      <c r="BF11" s="10">
        <f>BE11-BD11</f>
        <v/>
      </c>
      <c r="BG11" s="10">
        <f>SUM(M11,W11,AG11,AQ11,BA11)</f>
        <v/>
      </c>
      <c r="BH11" s="10">
        <f>SUM(L11,V11,AF11,AP11,AZ11)</f>
        <v/>
      </c>
      <c r="BI11" s="10">
        <f>BH11-BG11</f>
        <v/>
      </c>
      <c r="BJ11" s="10">
        <f>IFERROR(BH11/30*30,0)</f>
        <v/>
      </c>
    </row>
    <row r="12">
      <c r="A12" s="8" t="n">
        <v>7</v>
      </c>
      <c r="B12" s="8" t="inlineStr">
        <is>
          <t>2026-03-01</t>
        </is>
      </c>
      <c r="C12" s="8" t="inlineStr">
        <is>
          <t>МТ</t>
        </is>
      </c>
      <c r="D12" s="8" t="inlineStr">
        <is>
          <t>Мартынов Андрей Викторович</t>
        </is>
      </c>
      <c r="E12" s="9" t="n">
        <v>12</v>
      </c>
      <c r="F12" s="10" t="n">
        <v>7</v>
      </c>
      <c r="G12" s="10" t="n">
        <v>0</v>
      </c>
      <c r="H12" s="10" t="n">
        <v>0</v>
      </c>
      <c r="I12" s="10" t="n">
        <v>19</v>
      </c>
      <c r="J12" s="10" t="n">
        <v>23.74113475177305</v>
      </c>
      <c r="K12" s="10">
        <f>I12-J12</f>
        <v/>
      </c>
      <c r="L12" s="10" t="n">
        <v>27418.2</v>
      </c>
      <c r="M12" s="10" t="n">
        <v>32234.85887611276</v>
      </c>
      <c r="N12" s="11">
        <f>L12-M12</f>
        <v/>
      </c>
      <c r="O12" s="9" t="n">
        <v>12</v>
      </c>
      <c r="P12" s="10" t="n">
        <v>6</v>
      </c>
      <c r="Q12" s="10" t="n">
        <v>0</v>
      </c>
      <c r="R12" s="10" t="n">
        <v>0</v>
      </c>
      <c r="S12" s="10" t="n">
        <v>18</v>
      </c>
      <c r="T12" s="10" t="n">
        <v>23.74113475177305</v>
      </c>
      <c r="U12" s="10">
        <f>S12-T12</f>
        <v/>
      </c>
      <c r="V12" s="10" t="n">
        <v>28872.7</v>
      </c>
      <c r="W12" s="10" t="n">
        <v>32234.85887611276</v>
      </c>
      <c r="X12" s="11">
        <f>V12-W12</f>
        <v/>
      </c>
      <c r="Y12" s="9" t="n">
        <v>16</v>
      </c>
      <c r="Z12" s="10" t="n">
        <v>12</v>
      </c>
      <c r="AA12" s="10" t="n">
        <v>1</v>
      </c>
      <c r="AB12" s="10" t="n">
        <v>0</v>
      </c>
      <c r="AC12" s="10" t="n">
        <v>29</v>
      </c>
      <c r="AD12" s="10" t="n">
        <v>23.74113475177305</v>
      </c>
      <c r="AE12" s="10">
        <f>AC12-AD12</f>
        <v/>
      </c>
      <c r="AF12" s="10" t="n">
        <v>41234.3</v>
      </c>
      <c r="AG12" s="10" t="n">
        <v>32234.85887611276</v>
      </c>
      <c r="AH12" s="11">
        <f>AF12-AG12</f>
        <v/>
      </c>
      <c r="AI12" s="9" t="n">
        <v>8</v>
      </c>
      <c r="AJ12" s="10" t="n">
        <v>5</v>
      </c>
      <c r="AK12" s="10" t="n">
        <v>0</v>
      </c>
      <c r="AL12" s="10" t="n">
        <v>0</v>
      </c>
      <c r="AM12" s="10" t="n">
        <v>13</v>
      </c>
      <c r="AN12" s="10" t="n">
        <v>23.74113475177305</v>
      </c>
      <c r="AO12" s="10">
        <f>AM12-AN12</f>
        <v/>
      </c>
      <c r="AP12" s="10" t="n">
        <v>18978</v>
      </c>
      <c r="AQ12" s="10" t="n">
        <v>32234.85887611276</v>
      </c>
      <c r="AR12" s="11">
        <f>AP12-AQ12</f>
        <v/>
      </c>
      <c r="AS12" s="9" t="n">
        <v>3</v>
      </c>
      <c r="AT12" s="10" t="n">
        <v>1</v>
      </c>
      <c r="AU12" s="10" t="n">
        <v>1</v>
      </c>
      <c r="AV12" s="10" t="n">
        <v>0</v>
      </c>
      <c r="AW12" s="10" t="n">
        <v>5</v>
      </c>
      <c r="AX12" s="10" t="n">
        <v>8.035460992907833</v>
      </c>
      <c r="AY12" s="10">
        <f>AW12-AX12</f>
        <v/>
      </c>
      <c r="AZ12" s="10" t="n">
        <v>6501.38</v>
      </c>
      <c r="BA12" s="10" t="n">
        <v>10860.56449554897</v>
      </c>
      <c r="BB12" s="11">
        <f>AZ12-BA12</f>
        <v/>
      </c>
      <c r="BD12" s="10">
        <f>SUM(J12,T12,AD12,AN12,AX12)</f>
        <v/>
      </c>
      <c r="BE12" s="10">
        <f>SUM(I12,S12,AC12,AM12,AW12)</f>
        <v/>
      </c>
      <c r="BF12" s="10">
        <f>BE12-BD12</f>
        <v/>
      </c>
      <c r="BG12" s="10">
        <f>SUM(M12,W12,AG12,AQ12,BA12)</f>
        <v/>
      </c>
      <c r="BH12" s="10">
        <f>SUM(L12,V12,AF12,AP12,AZ12)</f>
        <v/>
      </c>
      <c r="BI12" s="10">
        <f>BH12-BG12</f>
        <v/>
      </c>
      <c r="BJ12" s="10">
        <f>IFERROR(BH12/30*30,0)</f>
        <v/>
      </c>
    </row>
    <row r="13">
      <c r="A13" s="8" t="n">
        <v>8</v>
      </c>
      <c r="B13" s="8" t="inlineStr">
        <is>
          <t>2026-03-01</t>
        </is>
      </c>
      <c r="C13" s="8" t="inlineStr">
        <is>
          <t>МТ</t>
        </is>
      </c>
      <c r="D13" s="8" t="inlineStr">
        <is>
          <t>Мельников Никита Алексеевич</t>
        </is>
      </c>
      <c r="E13" s="9" t="n">
        <v>6</v>
      </c>
      <c r="F13" s="10" t="n">
        <v>0</v>
      </c>
      <c r="G13" s="10" t="n">
        <v>4</v>
      </c>
      <c r="H13" s="10" t="n">
        <v>0</v>
      </c>
      <c r="I13" s="10" t="n">
        <v>10</v>
      </c>
      <c r="J13" s="10" t="n">
        <v>12.67730496453901</v>
      </c>
      <c r="K13" s="10">
        <f>I13-J13</f>
        <v/>
      </c>
      <c r="L13" s="10" t="n">
        <v>12483</v>
      </c>
      <c r="M13" s="10" t="n">
        <v>22343.04595919404</v>
      </c>
      <c r="N13" s="11">
        <f>L13-M13</f>
        <v/>
      </c>
      <c r="O13" s="9" t="n">
        <v>7</v>
      </c>
      <c r="P13" s="10" t="n">
        <v>0</v>
      </c>
      <c r="Q13" s="10" t="n">
        <v>3</v>
      </c>
      <c r="R13" s="10" t="n">
        <v>0</v>
      </c>
      <c r="S13" s="10" t="n">
        <v>10</v>
      </c>
      <c r="T13" s="10" t="n">
        <v>12.67730496453901</v>
      </c>
      <c r="U13" s="10">
        <f>S13-T13</f>
        <v/>
      </c>
      <c r="V13" s="10" t="n">
        <v>14476.75</v>
      </c>
      <c r="W13" s="10" t="n">
        <v>22343.04595919404</v>
      </c>
      <c r="X13" s="11">
        <f>V13-W13</f>
        <v/>
      </c>
      <c r="Y13" s="9" t="n">
        <v>6</v>
      </c>
      <c r="Z13" s="10" t="n">
        <v>0</v>
      </c>
      <c r="AA13" s="10" t="n">
        <v>4</v>
      </c>
      <c r="AB13" s="10" t="n">
        <v>0</v>
      </c>
      <c r="AC13" s="10" t="n">
        <v>10</v>
      </c>
      <c r="AD13" s="10" t="n">
        <v>12.67730496453901</v>
      </c>
      <c r="AE13" s="10">
        <f>AC13-AD13</f>
        <v/>
      </c>
      <c r="AF13" s="10" t="n">
        <v>12286.75</v>
      </c>
      <c r="AG13" s="10" t="n">
        <v>22343.04595919404</v>
      </c>
      <c r="AH13" s="11">
        <f>AF13-AG13</f>
        <v/>
      </c>
      <c r="AI13" s="9" t="n">
        <v>9</v>
      </c>
      <c r="AJ13" s="10" t="n">
        <v>0</v>
      </c>
      <c r="AK13" s="10" t="n">
        <v>8</v>
      </c>
      <c r="AL13" s="10" t="n">
        <v>0</v>
      </c>
      <c r="AM13" s="10" t="n">
        <v>17</v>
      </c>
      <c r="AN13" s="10" t="n">
        <v>12.67730496453901</v>
      </c>
      <c r="AO13" s="10">
        <f>AM13-AN13</f>
        <v/>
      </c>
      <c r="AP13" s="10" t="n">
        <v>16470.5</v>
      </c>
      <c r="AQ13" s="10" t="n">
        <v>22343.04595919404</v>
      </c>
      <c r="AR13" s="11">
        <f>AP13-AQ13</f>
        <v/>
      </c>
      <c r="AS13" s="9" t="n">
        <v>4</v>
      </c>
      <c r="AT13" s="10" t="n">
        <v>0</v>
      </c>
      <c r="AU13" s="10" t="n">
        <v>2</v>
      </c>
      <c r="AV13" s="10" t="n">
        <v>0</v>
      </c>
      <c r="AW13" s="10" t="n">
        <v>6</v>
      </c>
      <c r="AX13" s="10" t="n">
        <v>4.290780141843989</v>
      </c>
      <c r="AY13" s="10">
        <f>AW13-AX13</f>
        <v/>
      </c>
      <c r="AZ13" s="10" t="n">
        <v>8235.25</v>
      </c>
      <c r="BA13" s="10" t="n">
        <v>7527.816163223857</v>
      </c>
      <c r="BB13" s="11">
        <f>AZ13-BA13</f>
        <v/>
      </c>
      <c r="BD13" s="10">
        <f>SUM(J13,T13,AD13,AN13,AX13)</f>
        <v/>
      </c>
      <c r="BE13" s="10">
        <f>SUM(I13,S13,AC13,AM13,AW13)</f>
        <v/>
      </c>
      <c r="BF13" s="10">
        <f>BE13-BD13</f>
        <v/>
      </c>
      <c r="BG13" s="10">
        <f>SUM(M13,W13,AG13,AQ13,BA13)</f>
        <v/>
      </c>
      <c r="BH13" s="10">
        <f>SUM(L13,V13,AF13,AP13,AZ13)</f>
        <v/>
      </c>
      <c r="BI13" s="10">
        <f>BH13-BG13</f>
        <v/>
      </c>
      <c r="BJ13" s="10">
        <f>IFERROR(BH13/30*30,0)</f>
        <v/>
      </c>
    </row>
    <row r="14">
      <c r="A14" s="8" t="n">
        <v>9</v>
      </c>
      <c r="B14" s="8" t="inlineStr">
        <is>
          <t>2026-03-01</t>
        </is>
      </c>
      <c r="C14" s="8" t="inlineStr">
        <is>
          <t>ПТ</t>
        </is>
      </c>
      <c r="D14" s="8" t="inlineStr">
        <is>
          <t>Перевалова Анастасия Владимировна</t>
        </is>
      </c>
      <c r="E14" s="9" t="n">
        <v>6</v>
      </c>
      <c r="F14" s="10" t="n">
        <v>0</v>
      </c>
      <c r="G14" s="10" t="n">
        <v>0</v>
      </c>
      <c r="H14" s="10" t="n">
        <v>0</v>
      </c>
      <c r="I14" s="10" t="n">
        <v>6</v>
      </c>
      <c r="J14" s="10" t="n">
        <v>7.836879432624113</v>
      </c>
      <c r="K14" s="10">
        <f>I14-J14</f>
        <v/>
      </c>
      <c r="L14" s="10" t="n">
        <v>6857</v>
      </c>
      <c r="M14" s="10" t="n">
        <v>12681.81143194708</v>
      </c>
      <c r="N14" s="11">
        <f>L14-M14</f>
        <v/>
      </c>
      <c r="O14" s="9" t="n">
        <v>7</v>
      </c>
      <c r="P14" s="10" t="n">
        <v>0</v>
      </c>
      <c r="Q14" s="10" t="n">
        <v>1</v>
      </c>
      <c r="R14" s="10" t="n">
        <v>0</v>
      </c>
      <c r="S14" s="10" t="n">
        <v>8</v>
      </c>
      <c r="T14" s="10" t="n">
        <v>7.836879432624113</v>
      </c>
      <c r="U14" s="10">
        <f>S14-T14</f>
        <v/>
      </c>
      <c r="V14" s="10" t="n">
        <v>11994.75</v>
      </c>
      <c r="W14" s="10" t="n">
        <v>12681.81143194708</v>
      </c>
      <c r="X14" s="11">
        <f>V14-W14</f>
        <v/>
      </c>
      <c r="Y14" s="9" t="n">
        <v>6</v>
      </c>
      <c r="Z14" s="10" t="n">
        <v>0</v>
      </c>
      <c r="AA14" s="10" t="n">
        <v>0</v>
      </c>
      <c r="AB14" s="10" t="n">
        <v>0</v>
      </c>
      <c r="AC14" s="10" t="n">
        <v>6</v>
      </c>
      <c r="AD14" s="10" t="n">
        <v>7.836879432624113</v>
      </c>
      <c r="AE14" s="10">
        <f>AC14-AD14</f>
        <v/>
      </c>
      <c r="AF14" s="10" t="n">
        <v>10402.5</v>
      </c>
      <c r="AG14" s="10" t="n">
        <v>12681.81143194708</v>
      </c>
      <c r="AH14" s="11">
        <f>AF14-AG14</f>
        <v/>
      </c>
      <c r="AI14" s="9" t="n">
        <v>5</v>
      </c>
      <c r="AJ14" s="10" t="n">
        <v>0</v>
      </c>
      <c r="AK14" s="10" t="n">
        <v>0</v>
      </c>
      <c r="AL14" s="10" t="n">
        <v>0</v>
      </c>
      <c r="AM14" s="10" t="n">
        <v>5</v>
      </c>
      <c r="AN14" s="10" t="n">
        <v>7.836879432624113</v>
      </c>
      <c r="AO14" s="10">
        <f>AM14-AN14</f>
        <v/>
      </c>
      <c r="AP14" s="10" t="n">
        <v>6947.5</v>
      </c>
      <c r="AQ14" s="10" t="n">
        <v>12681.81143194708</v>
      </c>
      <c r="AR14" s="11">
        <f>AP14-AQ14</f>
        <v/>
      </c>
      <c r="AS14" s="9" t="n">
        <v>2</v>
      </c>
      <c r="AT14" s="10" t="n">
        <v>0</v>
      </c>
      <c r="AU14" s="10" t="n">
        <v>0</v>
      </c>
      <c r="AV14" s="10" t="n">
        <v>0</v>
      </c>
      <c r="AW14" s="10" t="n">
        <v>2</v>
      </c>
      <c r="AX14" s="10" t="n">
        <v>2.652482269503556</v>
      </c>
      <c r="AY14" s="10">
        <f>AW14-AX14</f>
        <v/>
      </c>
      <c r="AZ14" s="10" t="n">
        <v>3428.5</v>
      </c>
      <c r="BA14" s="10" t="n">
        <v>4272.754272211683</v>
      </c>
      <c r="BB14" s="11">
        <f>AZ14-BA14</f>
        <v/>
      </c>
      <c r="BD14" s="10">
        <f>SUM(J14,T14,AD14,AN14,AX14)</f>
        <v/>
      </c>
      <c r="BE14" s="10">
        <f>SUM(I14,S14,AC14,AM14,AW14)</f>
        <v/>
      </c>
      <c r="BF14" s="10">
        <f>BE14-BD14</f>
        <v/>
      </c>
      <c r="BG14" s="10">
        <f>SUM(M14,W14,AG14,AQ14,BA14)</f>
        <v/>
      </c>
      <c r="BH14" s="10">
        <f>SUM(L14,V14,AF14,AP14,AZ14)</f>
        <v/>
      </c>
      <c r="BI14" s="10">
        <f>BH14-BG14</f>
        <v/>
      </c>
      <c r="BJ14" s="10">
        <f>IFERROR(BH14/30*30,0)</f>
        <v/>
      </c>
    </row>
    <row r="15">
      <c r="A15" s="8" t="n">
        <v>10</v>
      </c>
      <c r="B15" s="8" t="inlineStr">
        <is>
          <t>2026-03-01</t>
        </is>
      </c>
      <c r="C15" s="8" t="inlineStr">
        <is>
          <t>ПТ</t>
        </is>
      </c>
      <c r="D15" s="8" t="inlineStr">
        <is>
          <t>Прокашева Ксения Александровна</t>
        </is>
      </c>
      <c r="E15" s="9" t="n">
        <v>0</v>
      </c>
      <c r="F15" s="10" t="n">
        <v>0</v>
      </c>
      <c r="G15" s="10" t="n">
        <v>0</v>
      </c>
      <c r="H15" s="10" t="n">
        <v>0</v>
      </c>
      <c r="I15" s="10" t="n">
        <v>0</v>
      </c>
      <c r="J15" s="10" t="n">
        <v>0.6914893617021276</v>
      </c>
      <c r="K15" s="10">
        <f>I15-J15</f>
        <v/>
      </c>
      <c r="L15" s="10" t="n">
        <v>0</v>
      </c>
      <c r="M15" s="10" t="n">
        <v>1083.718431457296</v>
      </c>
      <c r="N15" s="11">
        <f>L15-M15</f>
        <v/>
      </c>
      <c r="O15" s="9" t="n">
        <v>1</v>
      </c>
      <c r="P15" s="10" t="n">
        <v>0</v>
      </c>
      <c r="Q15" s="10" t="n">
        <v>0</v>
      </c>
      <c r="R15" s="10" t="n">
        <v>0</v>
      </c>
      <c r="S15" s="10" t="n">
        <v>1</v>
      </c>
      <c r="T15" s="10" t="n">
        <v>0.6914893617021276</v>
      </c>
      <c r="U15" s="10">
        <f>S15-T15</f>
        <v/>
      </c>
      <c r="V15" s="10" t="n">
        <v>1690</v>
      </c>
      <c r="W15" s="10" t="n">
        <v>1083.718431457296</v>
      </c>
      <c r="X15" s="11">
        <f>V15-W15</f>
        <v/>
      </c>
      <c r="Y15" s="9" t="n">
        <v>0</v>
      </c>
      <c r="Z15" s="10" t="n">
        <v>0</v>
      </c>
      <c r="AA15" s="10" t="n">
        <v>0</v>
      </c>
      <c r="AB15" s="10" t="n">
        <v>0</v>
      </c>
      <c r="AC15" s="10" t="n">
        <v>0</v>
      </c>
      <c r="AD15" s="10" t="n">
        <v>0.6914893617021276</v>
      </c>
      <c r="AE15" s="10">
        <f>AC15-AD15</f>
        <v/>
      </c>
      <c r="AF15" s="10" t="n">
        <v>0</v>
      </c>
      <c r="AG15" s="10" t="n">
        <v>1083.718431457296</v>
      </c>
      <c r="AH15" s="11">
        <f>AF15-AG15</f>
        <v/>
      </c>
      <c r="AI15" s="9" t="n">
        <v>0</v>
      </c>
      <c r="AJ15" s="10" t="n">
        <v>0</v>
      </c>
      <c r="AK15" s="10" t="n">
        <v>0</v>
      </c>
      <c r="AL15" s="10" t="n">
        <v>0</v>
      </c>
      <c r="AM15" s="10" t="n">
        <v>0</v>
      </c>
      <c r="AN15" s="10" t="n">
        <v>0.6914893617021276</v>
      </c>
      <c r="AO15" s="10">
        <f>AM15-AN15</f>
        <v/>
      </c>
      <c r="AP15" s="10" t="n">
        <v>0</v>
      </c>
      <c r="AQ15" s="10" t="n">
        <v>1083.718431457296</v>
      </c>
      <c r="AR15" s="11">
        <f>AP15-AQ15</f>
        <v/>
      </c>
      <c r="AS15" s="9" t="n">
        <v>0</v>
      </c>
      <c r="AT15" s="10" t="n">
        <v>0</v>
      </c>
      <c r="AU15" s="10" t="n">
        <v>0</v>
      </c>
      <c r="AV15" s="10" t="n">
        <v>0</v>
      </c>
      <c r="AW15" s="10" t="n">
        <v>0</v>
      </c>
      <c r="AX15" s="10" t="n">
        <v>0.2340425531914903</v>
      </c>
      <c r="AY15" s="10">
        <f>AW15-AX15</f>
        <v/>
      </c>
      <c r="AZ15" s="10" t="n">
        <v>0</v>
      </c>
      <c r="BA15" s="10" t="n">
        <v>365.1262741708166</v>
      </c>
      <c r="BB15" s="11">
        <f>AZ15-BA15</f>
        <v/>
      </c>
      <c r="BD15" s="10">
        <f>SUM(J15,T15,AD15,AN15,AX15)</f>
        <v/>
      </c>
      <c r="BE15" s="10">
        <f>SUM(I15,S15,AC15,AM15,AW15)</f>
        <v/>
      </c>
      <c r="BF15" s="10">
        <f>BE15-BD15</f>
        <v/>
      </c>
      <c r="BG15" s="10">
        <f>SUM(M15,W15,AG15,AQ15,BA15)</f>
        <v/>
      </c>
      <c r="BH15" s="10">
        <f>SUM(L15,V15,AF15,AP15,AZ15)</f>
        <v/>
      </c>
      <c r="BI15" s="10">
        <f>BH15-BG15</f>
        <v/>
      </c>
      <c r="BJ15" s="10">
        <f>IFERROR(BH15/30*30,0)</f>
        <v/>
      </c>
    </row>
    <row r="16">
      <c r="A16" s="8" t="n">
        <v>11</v>
      </c>
      <c r="B16" s="8" t="inlineStr">
        <is>
          <t>2026-03-01</t>
        </is>
      </c>
      <c r="C16" s="8" t="inlineStr">
        <is>
          <t>ПТ</t>
        </is>
      </c>
      <c r="D16" s="8" t="inlineStr">
        <is>
          <t>Рябинина Полина Евгеньевна</t>
        </is>
      </c>
      <c r="E16" s="9" t="n">
        <v>16</v>
      </c>
      <c r="F16" s="10" t="n">
        <v>0</v>
      </c>
      <c r="G16" s="10" t="n">
        <v>1</v>
      </c>
      <c r="H16" s="10" t="n">
        <v>0</v>
      </c>
      <c r="I16" s="10" t="n">
        <v>17</v>
      </c>
      <c r="J16" s="10" t="n">
        <v>11.98581560283688</v>
      </c>
      <c r="K16" s="10">
        <f>I16-J16</f>
        <v/>
      </c>
      <c r="L16" s="10" t="n">
        <v>22931.5</v>
      </c>
      <c r="M16" s="10" t="n">
        <v>16094.3715990892</v>
      </c>
      <c r="N16" s="11">
        <f>L16-M16</f>
        <v/>
      </c>
      <c r="O16" s="9" t="n">
        <v>10</v>
      </c>
      <c r="P16" s="10" t="n">
        <v>0</v>
      </c>
      <c r="Q16" s="10" t="n">
        <v>1</v>
      </c>
      <c r="R16" s="10" t="n">
        <v>0</v>
      </c>
      <c r="S16" s="10" t="n">
        <v>11</v>
      </c>
      <c r="T16" s="10" t="n">
        <v>11.98581560283688</v>
      </c>
      <c r="U16" s="10">
        <f>S16-T16</f>
        <v/>
      </c>
      <c r="V16" s="10" t="n">
        <v>15164.5</v>
      </c>
      <c r="W16" s="10" t="n">
        <v>16094.3715990892</v>
      </c>
      <c r="X16" s="11">
        <f>V16-W16</f>
        <v/>
      </c>
      <c r="Y16" s="9" t="n">
        <v>15</v>
      </c>
      <c r="Z16" s="10" t="n">
        <v>0</v>
      </c>
      <c r="AA16" s="10" t="n">
        <v>0</v>
      </c>
      <c r="AB16" s="10" t="n">
        <v>0</v>
      </c>
      <c r="AC16" s="10" t="n">
        <v>15</v>
      </c>
      <c r="AD16" s="10" t="n">
        <v>11.98581560283688</v>
      </c>
      <c r="AE16" s="10">
        <f>AC16-AD16</f>
        <v/>
      </c>
      <c r="AF16" s="10" t="n">
        <v>22843</v>
      </c>
      <c r="AG16" s="10" t="n">
        <v>16094.3715990892</v>
      </c>
      <c r="AH16" s="11">
        <f>AF16-AG16</f>
        <v/>
      </c>
      <c r="AI16" s="9" t="n">
        <v>15</v>
      </c>
      <c r="AJ16" s="10" t="n">
        <v>0</v>
      </c>
      <c r="AK16" s="10" t="n">
        <v>2</v>
      </c>
      <c r="AL16" s="10" t="n">
        <v>0</v>
      </c>
      <c r="AM16" s="10" t="n">
        <v>17</v>
      </c>
      <c r="AN16" s="10" t="n">
        <v>11.98581560283688</v>
      </c>
      <c r="AO16" s="10">
        <f>AM16-AN16</f>
        <v/>
      </c>
      <c r="AP16" s="10" t="n">
        <v>23368.5</v>
      </c>
      <c r="AQ16" s="10" t="n">
        <v>16094.3715990892</v>
      </c>
      <c r="AR16" s="11">
        <f>AP16-AQ16</f>
        <v/>
      </c>
      <c r="AS16" s="9" t="n">
        <v>4</v>
      </c>
      <c r="AT16" s="10" t="n">
        <v>0</v>
      </c>
      <c r="AU16" s="10" t="n">
        <v>0</v>
      </c>
      <c r="AV16" s="10" t="n">
        <v>0</v>
      </c>
      <c r="AW16" s="10" t="n">
        <v>4</v>
      </c>
      <c r="AX16" s="10" t="n">
        <v>4.056737588652498</v>
      </c>
      <c r="AY16" s="10">
        <f>AW16-AX16</f>
        <v/>
      </c>
      <c r="AZ16" s="10" t="n">
        <v>6830.5</v>
      </c>
      <c r="BA16" s="10" t="n">
        <v>5422.51360364319</v>
      </c>
      <c r="BB16" s="11">
        <f>AZ16-BA16</f>
        <v/>
      </c>
      <c r="BD16" s="10">
        <f>SUM(J16,T16,AD16,AN16,AX16)</f>
        <v/>
      </c>
      <c r="BE16" s="10">
        <f>SUM(I16,S16,AC16,AM16,AW16)</f>
        <v/>
      </c>
      <c r="BF16" s="10">
        <f>BE16-BD16</f>
        <v/>
      </c>
      <c r="BG16" s="10">
        <f>SUM(M16,W16,AG16,AQ16,BA16)</f>
        <v/>
      </c>
      <c r="BH16" s="10">
        <f>SUM(L16,V16,AF16,AP16,AZ16)</f>
        <v/>
      </c>
      <c r="BI16" s="10">
        <f>BH16-BG16</f>
        <v/>
      </c>
      <c r="BJ16" s="10">
        <f>IFERROR(BH16/30*30,0)</f>
        <v/>
      </c>
    </row>
    <row r="17">
      <c r="A17" s="8" t="n">
        <v>12</v>
      </c>
      <c r="B17" s="8" t="inlineStr">
        <is>
          <t>2026-03-01</t>
        </is>
      </c>
      <c r="C17" s="8" t="inlineStr">
        <is>
          <t>ПТ</t>
        </is>
      </c>
      <c r="D17" s="8" t="inlineStr">
        <is>
          <t>Черных Данила Русланович</t>
        </is>
      </c>
      <c r="E17" s="9" t="n">
        <v>20</v>
      </c>
      <c r="F17" s="10" t="n">
        <v>4</v>
      </c>
      <c r="G17" s="10" t="n">
        <v>0</v>
      </c>
      <c r="H17" s="10" t="n">
        <v>0</v>
      </c>
      <c r="I17" s="10" t="n">
        <v>24</v>
      </c>
      <c r="J17" s="10" t="n">
        <v>22.12765957446808</v>
      </c>
      <c r="K17" s="10">
        <f>I17-J17</f>
        <v/>
      </c>
      <c r="L17" s="10" t="n">
        <v>35948</v>
      </c>
      <c r="M17" s="10" t="n">
        <v>30736.09934324629</v>
      </c>
      <c r="N17" s="11">
        <f>L17-M17</f>
        <v/>
      </c>
      <c r="O17" s="9" t="n">
        <v>20</v>
      </c>
      <c r="P17" s="10" t="n">
        <v>7</v>
      </c>
      <c r="Q17" s="10" t="n">
        <v>0</v>
      </c>
      <c r="R17" s="10" t="n">
        <v>0</v>
      </c>
      <c r="S17" s="10" t="n">
        <v>27</v>
      </c>
      <c r="T17" s="10" t="n">
        <v>22.12765957446808</v>
      </c>
      <c r="U17" s="10">
        <f>S17-T17</f>
        <v/>
      </c>
      <c r="V17" s="10" t="n">
        <v>39054</v>
      </c>
      <c r="W17" s="10" t="n">
        <v>30736.09934324629</v>
      </c>
      <c r="X17" s="11">
        <f>V17-W17</f>
        <v/>
      </c>
      <c r="Y17" s="9" t="n">
        <v>21</v>
      </c>
      <c r="Z17" s="10" t="n">
        <v>3</v>
      </c>
      <c r="AA17" s="10" t="n">
        <v>0</v>
      </c>
      <c r="AB17" s="10" t="n">
        <v>0</v>
      </c>
      <c r="AC17" s="10" t="n">
        <v>24</v>
      </c>
      <c r="AD17" s="10" t="n">
        <v>22.12765957446808</v>
      </c>
      <c r="AE17" s="10">
        <f>AC17-AD17</f>
        <v/>
      </c>
      <c r="AF17" s="10" t="n">
        <v>37939.5</v>
      </c>
      <c r="AG17" s="10" t="n">
        <v>30736.09934324629</v>
      </c>
      <c r="AH17" s="11">
        <f>AF17-AG17</f>
        <v/>
      </c>
      <c r="AI17" s="9" t="n">
        <v>16</v>
      </c>
      <c r="AJ17" s="10" t="n">
        <v>3</v>
      </c>
      <c r="AK17" s="10" t="n">
        <v>0</v>
      </c>
      <c r="AL17" s="10" t="n">
        <v>0</v>
      </c>
      <c r="AM17" s="10" t="n">
        <v>19</v>
      </c>
      <c r="AN17" s="10" t="n">
        <v>22.12765957446808</v>
      </c>
      <c r="AO17" s="10">
        <f>AM17-AN17</f>
        <v/>
      </c>
      <c r="AP17" s="10" t="n">
        <v>29874.5</v>
      </c>
      <c r="AQ17" s="10" t="n">
        <v>30736.09934324629</v>
      </c>
      <c r="AR17" s="11">
        <f>AP17-AQ17</f>
        <v/>
      </c>
      <c r="AS17" s="9" t="n">
        <v>9</v>
      </c>
      <c r="AT17" s="10" t="n">
        <v>2</v>
      </c>
      <c r="AU17" s="10" t="n">
        <v>0</v>
      </c>
      <c r="AV17" s="10" t="n">
        <v>0</v>
      </c>
      <c r="AW17" s="10" t="n">
        <v>11</v>
      </c>
      <c r="AX17" s="10" t="n">
        <v>7.489361702127689</v>
      </c>
      <c r="AY17" s="10">
        <f>AW17-AX17</f>
        <v/>
      </c>
      <c r="AZ17" s="10" t="n">
        <v>17091.5</v>
      </c>
      <c r="BA17" s="10" t="n">
        <v>10355.60262701486</v>
      </c>
      <c r="BB17" s="11">
        <f>AZ17-BA17</f>
        <v/>
      </c>
      <c r="BD17" s="10">
        <f>SUM(J17,T17,AD17,AN17,AX17)</f>
        <v/>
      </c>
      <c r="BE17" s="10">
        <f>SUM(I17,S17,AC17,AM17,AW17)</f>
        <v/>
      </c>
      <c r="BF17" s="10">
        <f>BE17-BD17</f>
        <v/>
      </c>
      <c r="BG17" s="10">
        <f>SUM(M17,W17,AG17,AQ17,BA17)</f>
        <v/>
      </c>
      <c r="BH17" s="10">
        <f>SUM(L17,V17,AF17,AP17,AZ17)</f>
        <v/>
      </c>
      <c r="BI17" s="10">
        <f>BH17-BG17</f>
        <v/>
      </c>
      <c r="BJ17" s="10">
        <f>IFERROR(BH17/30*30,0)</f>
        <v/>
      </c>
    </row>
    <row r="18">
      <c r="A18" s="8" t="n">
        <v>13</v>
      </c>
      <c r="B18" s="8" t="inlineStr">
        <is>
          <t>2026-03-01</t>
        </is>
      </c>
      <c r="C18" s="8" t="inlineStr">
        <is>
          <t>ПТ</t>
        </is>
      </c>
      <c r="D18" s="8" t="inlineStr">
        <is>
          <t>Юркова Маргарита Вадимовна</t>
        </is>
      </c>
      <c r="E18" s="9" t="n">
        <v>4</v>
      </c>
      <c r="F18" s="10" t="n">
        <v>0</v>
      </c>
      <c r="G18" s="10" t="n">
        <v>2</v>
      </c>
      <c r="H18" s="10" t="n">
        <v>0</v>
      </c>
      <c r="I18" s="10" t="n">
        <v>6</v>
      </c>
      <c r="J18" s="10" t="n">
        <v>4.148936170212766</v>
      </c>
      <c r="K18" s="10">
        <f>I18-J18</f>
        <v/>
      </c>
      <c r="L18" s="10" t="n">
        <v>6443.17</v>
      </c>
      <c r="M18" s="10" t="n">
        <v>5003.551055877302</v>
      </c>
      <c r="N18" s="11">
        <f>L18-M18</f>
        <v/>
      </c>
      <c r="O18" s="9" t="n">
        <v>4</v>
      </c>
      <c r="P18" s="10" t="n">
        <v>1</v>
      </c>
      <c r="Q18" s="10" t="n">
        <v>0</v>
      </c>
      <c r="R18" s="10" t="n">
        <v>0</v>
      </c>
      <c r="S18" s="10" t="n">
        <v>5</v>
      </c>
      <c r="T18" s="10" t="n">
        <v>4.148936170212766</v>
      </c>
      <c r="U18" s="10">
        <f>S18-T18</f>
        <v/>
      </c>
      <c r="V18" s="10" t="n">
        <v>7237.34</v>
      </c>
      <c r="W18" s="10" t="n">
        <v>5003.551055877302</v>
      </c>
      <c r="X18" s="11">
        <f>V18-W18</f>
        <v/>
      </c>
      <c r="Y18" s="9" t="n">
        <v>4</v>
      </c>
      <c r="Z18" s="10" t="n">
        <v>2</v>
      </c>
      <c r="AA18" s="10" t="n">
        <v>0</v>
      </c>
      <c r="AB18" s="10" t="n">
        <v>0</v>
      </c>
      <c r="AC18" s="10" t="n">
        <v>6</v>
      </c>
      <c r="AD18" s="10" t="n">
        <v>4.148936170212766</v>
      </c>
      <c r="AE18" s="10">
        <f>AC18-AD18</f>
        <v/>
      </c>
      <c r="AF18" s="10" t="n">
        <v>7133.34</v>
      </c>
      <c r="AG18" s="10" t="n">
        <v>5003.551055877302</v>
      </c>
      <c r="AH18" s="11">
        <f>AF18-AG18</f>
        <v/>
      </c>
      <c r="AI18" s="9" t="n">
        <v>4</v>
      </c>
      <c r="AJ18" s="10" t="n">
        <v>0</v>
      </c>
      <c r="AK18" s="10" t="n">
        <v>0</v>
      </c>
      <c r="AL18" s="10" t="n">
        <v>0</v>
      </c>
      <c r="AM18" s="10" t="n">
        <v>4</v>
      </c>
      <c r="AN18" s="10" t="n">
        <v>4.148936170212766</v>
      </c>
      <c r="AO18" s="10">
        <f>AM18-AN18</f>
        <v/>
      </c>
      <c r="AP18" s="10" t="n">
        <v>5073.33</v>
      </c>
      <c r="AQ18" s="10" t="n">
        <v>5003.551055877302</v>
      </c>
      <c r="AR18" s="11">
        <f>AP18-AQ18</f>
        <v/>
      </c>
      <c r="AS18" s="9" t="n">
        <v>0</v>
      </c>
      <c r="AT18" s="10" t="n">
        <v>0</v>
      </c>
      <c r="AU18" s="10" t="n">
        <v>0</v>
      </c>
      <c r="AV18" s="10" t="n">
        <v>0</v>
      </c>
      <c r="AW18" s="10" t="n">
        <v>0</v>
      </c>
      <c r="AX18" s="10" t="n">
        <v>1.404255319148942</v>
      </c>
      <c r="AY18" s="10">
        <f>AW18-AX18</f>
        <v/>
      </c>
      <c r="AZ18" s="10" t="n">
        <v>0</v>
      </c>
      <c r="BA18" s="10" t="n">
        <v>1685.795776490791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IFERROR(BH18/30*30,0)</f>
        <v/>
      </c>
    </row>
    <row r="19">
      <c r="A19" s="7" t="n"/>
      <c r="B19" s="7" t="n"/>
      <c r="C19" s="7" t="n"/>
      <c r="D19" s="7" t="inlineStr">
        <is>
          <t>Итого ТРЕНАЖЕРНЫЙ ЗАЛ</t>
        </is>
      </c>
      <c r="E19" s="12">
        <f>SUM(E6:E18)</f>
        <v/>
      </c>
      <c r="F19" s="13">
        <f>SUM(F6:F18)</f>
        <v/>
      </c>
      <c r="G19" s="13">
        <f>SUM(G6:G18)</f>
        <v/>
      </c>
      <c r="H19" s="13">
        <f>SUM(H6:H18)</f>
        <v/>
      </c>
      <c r="I19" s="13">
        <f>SUM(I6:I18)</f>
        <v/>
      </c>
      <c r="J19" s="13">
        <f>SUM(J6:J18)</f>
        <v/>
      </c>
      <c r="K19" s="13">
        <f>SUM(K6:K18)</f>
        <v/>
      </c>
      <c r="L19" s="13">
        <f>SUM(L6:L18)</f>
        <v/>
      </c>
      <c r="M19" s="13">
        <f>SUM(M6:M18)</f>
        <v/>
      </c>
      <c r="N19" s="14">
        <f>SUM(N6:N18)</f>
        <v/>
      </c>
      <c r="O19" s="12">
        <f>SUM(O6:O18)</f>
        <v/>
      </c>
      <c r="P19" s="13">
        <f>SUM(P6:P18)</f>
        <v/>
      </c>
      <c r="Q19" s="13">
        <f>SUM(Q6:Q18)</f>
        <v/>
      </c>
      <c r="R19" s="13">
        <f>SUM(R6:R18)</f>
        <v/>
      </c>
      <c r="S19" s="13">
        <f>SUM(S6:S18)</f>
        <v/>
      </c>
      <c r="T19" s="13">
        <f>SUM(T6:T18)</f>
        <v/>
      </c>
      <c r="U19" s="13">
        <f>SUM(U6:U18)</f>
        <v/>
      </c>
      <c r="V19" s="13">
        <f>SUM(V6:V18)</f>
        <v/>
      </c>
      <c r="W19" s="13">
        <f>SUM(W6:W18)</f>
        <v/>
      </c>
      <c r="X19" s="14">
        <f>SUM(X6:X18)</f>
        <v/>
      </c>
      <c r="Y19" s="12">
        <f>SUM(Y6:Y18)</f>
        <v/>
      </c>
      <c r="Z19" s="13">
        <f>SUM(Z6:Z18)</f>
        <v/>
      </c>
      <c r="AA19" s="13">
        <f>SUM(AA6:AA18)</f>
        <v/>
      </c>
      <c r="AB19" s="13">
        <f>SUM(AB6:AB18)</f>
        <v/>
      </c>
      <c r="AC19" s="13">
        <f>SUM(AC6:AC18)</f>
        <v/>
      </c>
      <c r="AD19" s="13">
        <f>SUM(AD6:AD18)</f>
        <v/>
      </c>
      <c r="AE19" s="13">
        <f>SUM(AE6:AE18)</f>
        <v/>
      </c>
      <c r="AF19" s="13">
        <f>SUM(AF6:AF18)</f>
        <v/>
      </c>
      <c r="AG19" s="13">
        <f>SUM(AG6:AG18)</f>
        <v/>
      </c>
      <c r="AH19" s="14">
        <f>SUM(AH6:AH18)</f>
        <v/>
      </c>
      <c r="AI19" s="12">
        <f>SUM(AI6:AI18)</f>
        <v/>
      </c>
      <c r="AJ19" s="13">
        <f>SUM(AJ6:AJ18)</f>
        <v/>
      </c>
      <c r="AK19" s="13">
        <f>SUM(AK6:AK18)</f>
        <v/>
      </c>
      <c r="AL19" s="13">
        <f>SUM(AL6:AL18)</f>
        <v/>
      </c>
      <c r="AM19" s="13">
        <f>SUM(AM6:AM18)</f>
        <v/>
      </c>
      <c r="AN19" s="13">
        <f>SUM(AN6:AN18)</f>
        <v/>
      </c>
      <c r="AO19" s="13">
        <f>SUM(AO6:AO18)</f>
        <v/>
      </c>
      <c r="AP19" s="13">
        <f>SUM(AP6:AP18)</f>
        <v/>
      </c>
      <c r="AQ19" s="13">
        <f>SUM(AQ6:AQ18)</f>
        <v/>
      </c>
      <c r="AR19" s="14">
        <f>SUM(AR6:AR18)</f>
        <v/>
      </c>
      <c r="AS19" s="12">
        <f>SUM(AS6:AS18)</f>
        <v/>
      </c>
      <c r="AT19" s="13">
        <f>SUM(AT6:AT18)</f>
        <v/>
      </c>
      <c r="AU19" s="13">
        <f>SUM(AU6:AU18)</f>
        <v/>
      </c>
      <c r="AV19" s="13">
        <f>SUM(AV6:AV18)</f>
        <v/>
      </c>
      <c r="AW19" s="13">
        <f>SUM(AW6:AW18)</f>
        <v/>
      </c>
      <c r="AX19" s="13">
        <f>SUM(AX6:AX18)</f>
        <v/>
      </c>
      <c r="AY19" s="13">
        <f>SUM(AY6:AY18)</f>
        <v/>
      </c>
      <c r="AZ19" s="13">
        <f>SUM(AZ6:AZ18)</f>
        <v/>
      </c>
      <c r="BA19" s="13">
        <f>SUM(BA6:BA18)</f>
        <v/>
      </c>
      <c r="BB19" s="14">
        <f>SUM(BB6:BB18)</f>
        <v/>
      </c>
      <c r="BC19" s="7">
        <f>SUM(BC6:BC18)</f>
        <v/>
      </c>
      <c r="BD19" s="13">
        <f>SUM(BD6:BD18)</f>
        <v/>
      </c>
      <c r="BE19" s="13">
        <f>SUM(BE6:BE18)</f>
        <v/>
      </c>
      <c r="BF19" s="13">
        <f>BE19-BD19</f>
        <v/>
      </c>
      <c r="BG19" s="13">
        <f>SUM(BG6:BG18)</f>
        <v/>
      </c>
      <c r="BH19" s="13">
        <f>SUM(BH6:BH18)</f>
        <v/>
      </c>
      <c r="BI19" s="13">
        <f>BH19-BG19</f>
        <v/>
      </c>
      <c r="BJ19" s="13">
        <f>IFERROR(BH19/30*30,0)</f>
        <v/>
      </c>
    </row>
    <row r="21">
      <c r="A21" s="7" t="n"/>
      <c r="B21" s="7" t="n"/>
      <c r="C21" s="7" t="n"/>
      <c r="D21" s="7" t="inlineStr">
        <is>
          <t>ГРУППОВЫЕ ПРОГРАММЫ</t>
        </is>
      </c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7" t="n"/>
      <c r="S21" s="7" t="n"/>
      <c r="T21" s="7" t="n"/>
      <c r="U21" s="7" t="n"/>
      <c r="V21" s="7" t="n"/>
      <c r="W21" s="7" t="n"/>
      <c r="X21" s="7" t="n"/>
      <c r="Y21" s="7" t="n"/>
      <c r="Z21" s="7" t="n"/>
      <c r="AA21" s="7" t="n"/>
      <c r="AB21" s="7" t="n"/>
      <c r="AC21" s="7" t="n"/>
      <c r="AD21" s="7" t="n"/>
      <c r="AE21" s="7" t="n"/>
      <c r="AF21" s="7" t="n"/>
      <c r="AG21" s="7" t="n"/>
      <c r="AH21" s="7" t="n"/>
      <c r="AI21" s="7" t="n"/>
      <c r="AJ21" s="7" t="n"/>
      <c r="AK21" s="7" t="n"/>
      <c r="AL21" s="7" t="n"/>
      <c r="AM21" s="7" t="n"/>
      <c r="AN21" s="7" t="n"/>
      <c r="AO21" s="7" t="n"/>
      <c r="AP21" s="7" t="n"/>
      <c r="AQ21" s="7" t="n"/>
      <c r="AR21" s="7" t="n"/>
      <c r="AS21" s="7" t="n"/>
      <c r="AT21" s="7" t="n"/>
      <c r="AU21" s="7" t="n"/>
      <c r="AV21" s="7" t="n"/>
      <c r="AW21" s="7" t="n"/>
      <c r="AX21" s="7" t="n"/>
      <c r="AY21" s="7" t="n"/>
      <c r="AZ21" s="7" t="n"/>
      <c r="BA21" s="7" t="n"/>
      <c r="BB21" s="7" t="n"/>
      <c r="BC21" s="7" t="n"/>
      <c r="BD21" s="7" t="n"/>
      <c r="BE21" s="7" t="n"/>
      <c r="BF21" s="7" t="n"/>
      <c r="BG21" s="7" t="n"/>
      <c r="BH21" s="7" t="n"/>
      <c r="BI21" s="7" t="n"/>
      <c r="BJ21" s="7" t="n"/>
    </row>
    <row r="22">
      <c r="A22" s="8" t="n">
        <v>14</v>
      </c>
      <c r="B22" s="8" t="inlineStr">
        <is>
          <t>2026-03-01</t>
        </is>
      </c>
      <c r="C22" s="8" t="inlineStr">
        <is>
          <t>ПТ</t>
        </is>
      </c>
      <c r="D22" s="8" t="inlineStr">
        <is>
          <t>Арнст Марина Николаевна</t>
        </is>
      </c>
      <c r="E22" s="9" t="n">
        <v>4</v>
      </c>
      <c r="F22" s="10" t="n">
        <v>3</v>
      </c>
      <c r="G22" s="10" t="n">
        <v>0</v>
      </c>
      <c r="H22" s="10" t="n">
        <v>0</v>
      </c>
      <c r="I22" s="10" t="n">
        <v>7</v>
      </c>
      <c r="J22" s="10" t="n">
        <v>6.684397163120567</v>
      </c>
      <c r="K22" s="10">
        <f>I22-J22</f>
        <v/>
      </c>
      <c r="L22" s="10" t="n">
        <v>10248.5</v>
      </c>
      <c r="M22" s="10" t="n">
        <v>9984.044272787429</v>
      </c>
      <c r="N22" s="11">
        <f>L22-M22</f>
        <v/>
      </c>
      <c r="O22" s="9" t="n">
        <v>4</v>
      </c>
      <c r="P22" s="10" t="n">
        <v>3</v>
      </c>
      <c r="Q22" s="10" t="n">
        <v>0</v>
      </c>
      <c r="R22" s="10" t="n">
        <v>0</v>
      </c>
      <c r="S22" s="10" t="n">
        <v>7</v>
      </c>
      <c r="T22" s="10" t="n">
        <v>6.684397163120567</v>
      </c>
      <c r="U22" s="10">
        <f>S22-T22</f>
        <v/>
      </c>
      <c r="V22" s="10" t="n">
        <v>10248.5</v>
      </c>
      <c r="W22" s="10" t="n">
        <v>9984.044272787429</v>
      </c>
      <c r="X22" s="11">
        <f>V22-W22</f>
        <v/>
      </c>
      <c r="Y22" s="9" t="n">
        <v>3</v>
      </c>
      <c r="Z22" s="10" t="n">
        <v>2</v>
      </c>
      <c r="AA22" s="10" t="n">
        <v>0</v>
      </c>
      <c r="AB22" s="10" t="n">
        <v>0</v>
      </c>
      <c r="AC22" s="10" t="n">
        <v>5</v>
      </c>
      <c r="AD22" s="10" t="n">
        <v>6.684397163120567</v>
      </c>
      <c r="AE22" s="10">
        <f>AC22-AD22</f>
        <v/>
      </c>
      <c r="AF22" s="10" t="n">
        <v>7628.5</v>
      </c>
      <c r="AG22" s="10" t="n">
        <v>9984.044272787429</v>
      </c>
      <c r="AH22" s="11">
        <f>AF22-AG22</f>
        <v/>
      </c>
      <c r="AI22" s="9" t="n">
        <v>2</v>
      </c>
      <c r="AJ22" s="10" t="n">
        <v>2</v>
      </c>
      <c r="AK22" s="10" t="n">
        <v>0</v>
      </c>
      <c r="AL22" s="10" t="n">
        <v>0</v>
      </c>
      <c r="AM22" s="10" t="n">
        <v>4</v>
      </c>
      <c r="AN22" s="10" t="n">
        <v>6.684397163120567</v>
      </c>
      <c r="AO22" s="10">
        <f>AM22-AN22</f>
        <v/>
      </c>
      <c r="AP22" s="10" t="n">
        <v>5738.5</v>
      </c>
      <c r="AQ22" s="10" t="n">
        <v>9984.044272787429</v>
      </c>
      <c r="AR22" s="11">
        <f>AP22-AQ22</f>
        <v/>
      </c>
      <c r="AS22" s="9" t="n">
        <v>0</v>
      </c>
      <c r="AT22" s="10" t="n">
        <v>2</v>
      </c>
      <c r="AU22" s="10" t="n">
        <v>0</v>
      </c>
      <c r="AV22" s="10" t="n">
        <v>0</v>
      </c>
      <c r="AW22" s="10" t="n">
        <v>2</v>
      </c>
      <c r="AX22" s="10" t="n">
        <v>2.262411347517739</v>
      </c>
      <c r="AY22" s="10">
        <f>AW22-AX22</f>
        <v/>
      </c>
      <c r="AZ22" s="10" t="n">
        <v>1387.5</v>
      </c>
      <c r="BA22" s="10" t="n">
        <v>3363.822908850289</v>
      </c>
      <c r="BB22" s="11">
        <f>AZ22-BA22</f>
        <v/>
      </c>
      <c r="BD22" s="10">
        <f>SUM(J22,T22,AD22,AN22,AX22)</f>
        <v/>
      </c>
      <c r="BE22" s="10">
        <f>SUM(I22,S22,AC22,AM22,AW22)</f>
        <v/>
      </c>
      <c r="BF22" s="10">
        <f>BE22-BD22</f>
        <v/>
      </c>
      <c r="BG22" s="10">
        <f>SUM(M22,W22,AG22,AQ22,BA22)</f>
        <v/>
      </c>
      <c r="BH22" s="10">
        <f>SUM(L22,V22,AF22,AP22,AZ22)</f>
        <v/>
      </c>
      <c r="BI22" s="10">
        <f>BH22-BG22</f>
        <v/>
      </c>
      <c r="BJ22" s="10">
        <f>IFERROR(BH22/30*30,0)</f>
        <v/>
      </c>
    </row>
    <row r="23">
      <c r="A23" s="8" t="n">
        <v>15</v>
      </c>
      <c r="B23" s="8" t="inlineStr">
        <is>
          <t>2026-03-01</t>
        </is>
      </c>
      <c r="C23" s="8" t="inlineStr">
        <is>
          <t>МТ</t>
        </is>
      </c>
      <c r="D23" s="8" t="inlineStr">
        <is>
          <t>Куликова Юлия Владимировна</t>
        </is>
      </c>
      <c r="E23" s="9" t="n">
        <v>21</v>
      </c>
      <c r="F23" s="10" t="n">
        <v>0</v>
      </c>
      <c r="G23" s="10" t="n">
        <v>0</v>
      </c>
      <c r="H23" s="10" t="n">
        <v>0</v>
      </c>
      <c r="I23" s="10" t="n">
        <v>21</v>
      </c>
      <c r="J23" s="10" t="n">
        <v>17.05673758865248</v>
      </c>
      <c r="K23" s="10">
        <f>I23-J23</f>
        <v/>
      </c>
      <c r="L23" s="10" t="n">
        <v>40210.25</v>
      </c>
      <c r="M23" s="10" t="n">
        <v>31566.18154606464</v>
      </c>
      <c r="N23" s="11">
        <f>L23-M23</f>
        <v/>
      </c>
      <c r="O23" s="9" t="n">
        <v>17</v>
      </c>
      <c r="P23" s="10" t="n">
        <v>0</v>
      </c>
      <c r="Q23" s="10" t="n">
        <v>0</v>
      </c>
      <c r="R23" s="10" t="n">
        <v>0</v>
      </c>
      <c r="S23" s="10" t="n">
        <v>17</v>
      </c>
      <c r="T23" s="10" t="n">
        <v>17.05673758865248</v>
      </c>
      <c r="U23" s="10">
        <f>S23-T23</f>
        <v/>
      </c>
      <c r="V23" s="10" t="n">
        <v>32808.63</v>
      </c>
      <c r="W23" s="10" t="n">
        <v>31566.18154606464</v>
      </c>
      <c r="X23" s="11">
        <f>V23-W23</f>
        <v/>
      </c>
      <c r="Y23" s="9" t="n">
        <v>18</v>
      </c>
      <c r="Z23" s="10" t="n">
        <v>0</v>
      </c>
      <c r="AA23" s="10" t="n">
        <v>0</v>
      </c>
      <c r="AB23" s="10" t="n">
        <v>0</v>
      </c>
      <c r="AC23" s="10" t="n">
        <v>18</v>
      </c>
      <c r="AD23" s="10" t="n">
        <v>17.05673758865248</v>
      </c>
      <c r="AE23" s="10">
        <f>AC23-AD23</f>
        <v/>
      </c>
      <c r="AF23" s="10" t="n">
        <v>34120.87</v>
      </c>
      <c r="AG23" s="10" t="n">
        <v>31566.18154606464</v>
      </c>
      <c r="AH23" s="11">
        <f>AF23-AG23</f>
        <v/>
      </c>
      <c r="AI23" s="9" t="n">
        <v>17</v>
      </c>
      <c r="AJ23" s="10" t="n">
        <v>0</v>
      </c>
      <c r="AK23" s="10" t="n">
        <v>0</v>
      </c>
      <c r="AL23" s="10" t="n">
        <v>0</v>
      </c>
      <c r="AM23" s="10" t="n">
        <v>17</v>
      </c>
      <c r="AN23" s="10" t="n">
        <v>17.05673758865248</v>
      </c>
      <c r="AO23" s="10">
        <f>AM23-AN23</f>
        <v/>
      </c>
      <c r="AP23" s="10" t="n">
        <v>32643</v>
      </c>
      <c r="AQ23" s="10" t="n">
        <v>31566.18154606464</v>
      </c>
      <c r="AR23" s="11">
        <f>AP23-AQ23</f>
        <v/>
      </c>
      <c r="AS23" s="9" t="n">
        <v>10</v>
      </c>
      <c r="AT23" s="10" t="n">
        <v>0</v>
      </c>
      <c r="AU23" s="10" t="n">
        <v>0</v>
      </c>
      <c r="AV23" s="10" t="n">
        <v>0</v>
      </c>
      <c r="AW23" s="10" t="n">
        <v>10</v>
      </c>
      <c r="AX23" s="10" t="n">
        <v>5.773049645390094</v>
      </c>
      <c r="AY23" s="10">
        <f>AW23-AX23</f>
        <v/>
      </c>
      <c r="AZ23" s="10" t="n">
        <v>18247.88</v>
      </c>
      <c r="BA23" s="10" t="n">
        <v>10635.27381574144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IFERROR(BH23/30*30,0)</f>
        <v/>
      </c>
    </row>
    <row r="24">
      <c r="A24" s="8" t="n">
        <v>16</v>
      </c>
      <c r="B24" s="8" t="inlineStr">
        <is>
          <t>2026-03-01</t>
        </is>
      </c>
      <c r="C24" s="8" t="inlineStr">
        <is>
          <t>ПТ</t>
        </is>
      </c>
      <c r="D24" s="8" t="inlineStr">
        <is>
          <t>Митяшева Елена Владимировна</t>
        </is>
      </c>
      <c r="E24" s="9" t="n">
        <v>1</v>
      </c>
      <c r="F24" s="10" t="n">
        <v>0</v>
      </c>
      <c r="G24" s="10" t="n">
        <v>0</v>
      </c>
      <c r="H24" s="10" t="n">
        <v>0</v>
      </c>
      <c r="I24" s="10" t="n">
        <v>1</v>
      </c>
      <c r="J24" s="10" t="n">
        <v>2.535460992907801</v>
      </c>
      <c r="K24" s="10">
        <f>I24-J24</f>
        <v/>
      </c>
      <c r="L24" s="10" t="n">
        <v>1765</v>
      </c>
      <c r="M24" s="10" t="n">
        <v>3550.907200945182</v>
      </c>
      <c r="N24" s="11">
        <f>L24-M24</f>
        <v/>
      </c>
      <c r="O24" s="9" t="n">
        <v>1</v>
      </c>
      <c r="P24" s="10" t="n">
        <v>0</v>
      </c>
      <c r="Q24" s="10" t="n">
        <v>0</v>
      </c>
      <c r="R24" s="10" t="n">
        <v>0</v>
      </c>
      <c r="S24" s="10" t="n">
        <v>1</v>
      </c>
      <c r="T24" s="10" t="n">
        <v>2.535460992907801</v>
      </c>
      <c r="U24" s="10">
        <f>S24-T24</f>
        <v/>
      </c>
      <c r="V24" s="10" t="n">
        <v>1765</v>
      </c>
      <c r="W24" s="10" t="n">
        <v>3550.907200945182</v>
      </c>
      <c r="X24" s="11">
        <f>V24-W24</f>
        <v/>
      </c>
      <c r="Y24" s="9" t="n">
        <v>1</v>
      </c>
      <c r="Z24" s="10" t="n">
        <v>0</v>
      </c>
      <c r="AA24" s="10" t="n">
        <v>0</v>
      </c>
      <c r="AB24" s="10" t="n">
        <v>0</v>
      </c>
      <c r="AC24" s="10" t="n">
        <v>1</v>
      </c>
      <c r="AD24" s="10" t="n">
        <v>2.535460992907801</v>
      </c>
      <c r="AE24" s="10">
        <f>AC24-AD24</f>
        <v/>
      </c>
      <c r="AF24" s="10" t="n">
        <v>1765</v>
      </c>
      <c r="AG24" s="10" t="n">
        <v>3550.907200945182</v>
      </c>
      <c r="AH24" s="11">
        <f>AF24-AG24</f>
        <v/>
      </c>
      <c r="AI24" s="9" t="n">
        <v>2</v>
      </c>
      <c r="AJ24" s="10" t="n">
        <v>0</v>
      </c>
      <c r="AK24" s="10" t="n">
        <v>0</v>
      </c>
      <c r="AL24" s="10" t="n">
        <v>0</v>
      </c>
      <c r="AM24" s="10" t="n">
        <v>2</v>
      </c>
      <c r="AN24" s="10" t="n">
        <v>2.535460992907801</v>
      </c>
      <c r="AO24" s="10">
        <f>AM24-AN24</f>
        <v/>
      </c>
      <c r="AP24" s="10" t="n">
        <v>3655</v>
      </c>
      <c r="AQ24" s="10" t="n">
        <v>3550.907200945182</v>
      </c>
      <c r="AR24" s="11">
        <f>AP24-AQ24</f>
        <v/>
      </c>
      <c r="AS24" s="9" t="n">
        <v>0</v>
      </c>
      <c r="AT24" s="10" t="n">
        <v>0</v>
      </c>
      <c r="AU24" s="10" t="n">
        <v>0</v>
      </c>
      <c r="AV24" s="10" t="n">
        <v>0</v>
      </c>
      <c r="AW24" s="10" t="n">
        <v>0</v>
      </c>
      <c r="AX24" s="10" t="n">
        <v>0.8581560283687977</v>
      </c>
      <c r="AY24" s="10">
        <f>AW24-AX24</f>
        <v/>
      </c>
      <c r="AZ24" s="10" t="n">
        <v>0</v>
      </c>
      <c r="BA24" s="10" t="n">
        <v>1196.371196219271</v>
      </c>
      <c r="BB24" s="11">
        <f>AZ24-BA24</f>
        <v/>
      </c>
      <c r="BD24" s="10">
        <f>SUM(J24,T24,AD24,AN24,AX24)</f>
        <v/>
      </c>
      <c r="BE24" s="10">
        <f>SUM(I24,S24,AC24,AM24,AW24)</f>
        <v/>
      </c>
      <c r="BF24" s="10">
        <f>BE24-BD24</f>
        <v/>
      </c>
      <c r="BG24" s="10">
        <f>SUM(M24,W24,AG24,AQ24,BA24)</f>
        <v/>
      </c>
      <c r="BH24" s="10">
        <f>SUM(L24,V24,AF24,AP24,AZ24)</f>
        <v/>
      </c>
      <c r="BI24" s="10">
        <f>BH24-BG24</f>
        <v/>
      </c>
      <c r="BJ24" s="10">
        <f>IFERROR(BH24/30*30,0)</f>
        <v/>
      </c>
    </row>
    <row r="25">
      <c r="A25" s="8" t="n">
        <v>17</v>
      </c>
      <c r="B25" s="8" t="inlineStr">
        <is>
          <t>2026-03-01</t>
        </is>
      </c>
      <c r="C25" s="8" t="inlineStr">
        <is>
          <t>МТ</t>
        </is>
      </c>
      <c r="D25" s="8" t="inlineStr">
        <is>
          <t>Обедина Татьяна Валентиновна</t>
        </is>
      </c>
      <c r="E25" s="9" t="n">
        <v>12</v>
      </c>
      <c r="F25" s="10" t="n">
        <v>0</v>
      </c>
      <c r="G25" s="10" t="n">
        <v>1</v>
      </c>
      <c r="H25" s="10" t="n">
        <v>0</v>
      </c>
      <c r="I25" s="10" t="n">
        <v>13</v>
      </c>
      <c r="J25" s="10" t="n">
        <v>10.37234042553191</v>
      </c>
      <c r="K25" s="10">
        <f>I25-J25</f>
        <v/>
      </c>
      <c r="L25" s="10" t="n">
        <v>21428.84</v>
      </c>
      <c r="M25" s="10" t="n">
        <v>17201.14786951368</v>
      </c>
      <c r="N25" s="11">
        <f>L25-M25</f>
        <v/>
      </c>
      <c r="O25" s="9" t="n">
        <v>13</v>
      </c>
      <c r="P25" s="10" t="n">
        <v>0</v>
      </c>
      <c r="Q25" s="10" t="n">
        <v>0</v>
      </c>
      <c r="R25" s="10" t="n">
        <v>0</v>
      </c>
      <c r="S25" s="10" t="n">
        <v>13</v>
      </c>
      <c r="T25" s="10" t="n">
        <v>10.37234042553191</v>
      </c>
      <c r="U25" s="10">
        <f>S25-T25</f>
        <v/>
      </c>
      <c r="V25" s="10" t="n">
        <v>22634.75</v>
      </c>
      <c r="W25" s="10" t="n">
        <v>17201.14786951368</v>
      </c>
      <c r="X25" s="11">
        <f>V25-W25</f>
        <v/>
      </c>
      <c r="Y25" s="9" t="n">
        <v>14</v>
      </c>
      <c r="Z25" s="10" t="n">
        <v>0</v>
      </c>
      <c r="AA25" s="10" t="n">
        <v>1</v>
      </c>
      <c r="AB25" s="10" t="n">
        <v>0</v>
      </c>
      <c r="AC25" s="10" t="n">
        <v>15</v>
      </c>
      <c r="AD25" s="10" t="n">
        <v>10.37234042553191</v>
      </c>
      <c r="AE25" s="10">
        <f>AC25-AD25</f>
        <v/>
      </c>
      <c r="AF25" s="10" t="n">
        <v>25261.58</v>
      </c>
      <c r="AG25" s="10" t="n">
        <v>17201.14786951368</v>
      </c>
      <c r="AH25" s="11">
        <f>AF25-AG25</f>
        <v/>
      </c>
      <c r="AI25" s="9" t="n">
        <v>12</v>
      </c>
      <c r="AJ25" s="10" t="n">
        <v>0</v>
      </c>
      <c r="AK25" s="10" t="n">
        <v>0</v>
      </c>
      <c r="AL25" s="10" t="n">
        <v>0</v>
      </c>
      <c r="AM25" s="10" t="n">
        <v>12</v>
      </c>
      <c r="AN25" s="10" t="n">
        <v>10.37234042553191</v>
      </c>
      <c r="AO25" s="10">
        <f>AM25-AN25</f>
        <v/>
      </c>
      <c r="AP25" s="10" t="n">
        <v>20519.7</v>
      </c>
      <c r="AQ25" s="10" t="n">
        <v>17201.14786951368</v>
      </c>
      <c r="AR25" s="11">
        <f>AP25-AQ25</f>
        <v/>
      </c>
      <c r="AS25" s="9" t="n">
        <v>6</v>
      </c>
      <c r="AT25" s="10" t="n">
        <v>0</v>
      </c>
      <c r="AU25" s="10" t="n">
        <v>0</v>
      </c>
      <c r="AV25" s="10" t="n">
        <v>0</v>
      </c>
      <c r="AW25" s="10" t="n">
        <v>6</v>
      </c>
      <c r="AX25" s="10" t="n">
        <v>3.510638297872354</v>
      </c>
      <c r="AY25" s="10">
        <f>AW25-AX25</f>
        <v/>
      </c>
      <c r="AZ25" s="10" t="n">
        <v>11052.13</v>
      </c>
      <c r="BA25" s="10" t="n">
        <v>5795.408521945302</v>
      </c>
      <c r="BB25" s="11">
        <f>AZ25-BA25</f>
        <v/>
      </c>
      <c r="BD25" s="10">
        <f>SUM(J25,T25,AD25,AN25,AX25)</f>
        <v/>
      </c>
      <c r="BE25" s="10">
        <f>SUM(I25,S25,AC25,AM25,AW25)</f>
        <v/>
      </c>
      <c r="BF25" s="10">
        <f>BE25-BD25</f>
        <v/>
      </c>
      <c r="BG25" s="10">
        <f>SUM(M25,W25,AG25,AQ25,BA25)</f>
        <v/>
      </c>
      <c r="BH25" s="10">
        <f>SUM(L25,V25,AF25,AP25,AZ25)</f>
        <v/>
      </c>
      <c r="BI25" s="10">
        <f>BH25-BG25</f>
        <v/>
      </c>
      <c r="BJ25" s="10">
        <f>IFERROR(BH25/30*30,0)</f>
        <v/>
      </c>
    </row>
    <row r="26">
      <c r="A26" s="8" t="n">
        <v>18</v>
      </c>
      <c r="B26" s="8" t="inlineStr">
        <is>
          <t>2026-03-01</t>
        </is>
      </c>
      <c r="C26" s="8" t="inlineStr">
        <is>
          <t>МТ</t>
        </is>
      </c>
      <c r="D26" s="8" t="inlineStr">
        <is>
          <t>Плахов Петр Сергеевич</t>
        </is>
      </c>
      <c r="E26" s="9" t="n">
        <v>9</v>
      </c>
      <c r="F26" s="10" t="n">
        <v>6</v>
      </c>
      <c r="G26" s="10" t="n">
        <v>0</v>
      </c>
      <c r="H26" s="10" t="n">
        <v>0</v>
      </c>
      <c r="I26" s="10" t="n">
        <v>15</v>
      </c>
      <c r="J26" s="10" t="n">
        <v>11.06382978723404</v>
      </c>
      <c r="K26" s="10">
        <f>I26-J26</f>
        <v/>
      </c>
      <c r="L26" s="10" t="n">
        <v>25592</v>
      </c>
      <c r="M26" s="10" t="n">
        <v>18307.92413993815</v>
      </c>
      <c r="N26" s="11">
        <f>L26-M26</f>
        <v/>
      </c>
      <c r="O26" s="9" t="n">
        <v>10</v>
      </c>
      <c r="P26" s="10" t="n">
        <v>6</v>
      </c>
      <c r="Q26" s="10" t="n">
        <v>0</v>
      </c>
      <c r="R26" s="10" t="n">
        <v>0</v>
      </c>
      <c r="S26" s="10" t="n">
        <v>16</v>
      </c>
      <c r="T26" s="10" t="n">
        <v>11.06382978723404</v>
      </c>
      <c r="U26" s="10">
        <f>S26-T26</f>
        <v/>
      </c>
      <c r="V26" s="10" t="n">
        <v>26097</v>
      </c>
      <c r="W26" s="10" t="n">
        <v>18307.92413993815</v>
      </c>
      <c r="X26" s="11">
        <f>V26-W26</f>
        <v/>
      </c>
      <c r="Y26" s="9" t="n">
        <v>12</v>
      </c>
      <c r="Z26" s="10" t="n">
        <v>6</v>
      </c>
      <c r="AA26" s="10" t="n">
        <v>1</v>
      </c>
      <c r="AB26" s="10" t="n">
        <v>0</v>
      </c>
      <c r="AC26" s="10" t="n">
        <v>19</v>
      </c>
      <c r="AD26" s="10" t="n">
        <v>11.06382978723404</v>
      </c>
      <c r="AE26" s="10">
        <f>AC26-AD26</f>
        <v/>
      </c>
      <c r="AF26" s="10" t="n">
        <v>32244</v>
      </c>
      <c r="AG26" s="10" t="n">
        <v>18307.92413993815</v>
      </c>
      <c r="AH26" s="11">
        <f>AF26-AG26</f>
        <v/>
      </c>
      <c r="AI26" s="9" t="n">
        <v>5</v>
      </c>
      <c r="AJ26" s="10" t="n">
        <v>3</v>
      </c>
      <c r="AK26" s="10" t="n">
        <v>0</v>
      </c>
      <c r="AL26" s="10" t="n">
        <v>0</v>
      </c>
      <c r="AM26" s="10" t="n">
        <v>8</v>
      </c>
      <c r="AN26" s="10" t="n">
        <v>11.06382978723404</v>
      </c>
      <c r="AO26" s="10">
        <f>AM26-AN26</f>
        <v/>
      </c>
      <c r="AP26" s="10" t="n">
        <v>14917.5</v>
      </c>
      <c r="AQ26" s="10" t="n">
        <v>18307.92413993815</v>
      </c>
      <c r="AR26" s="11">
        <f>AP26-AQ26</f>
        <v/>
      </c>
      <c r="AS26" s="9" t="n">
        <v>3</v>
      </c>
      <c r="AT26" s="10" t="n">
        <v>3</v>
      </c>
      <c r="AU26" s="10" t="n">
        <v>0</v>
      </c>
      <c r="AV26" s="10" t="n">
        <v>0</v>
      </c>
      <c r="AW26" s="10" t="n">
        <v>6</v>
      </c>
      <c r="AX26" s="10" t="n">
        <v>3.744680851063845</v>
      </c>
      <c r="AY26" s="10">
        <f>AW26-AX26</f>
        <v/>
      </c>
      <c r="AZ26" s="10" t="n">
        <v>7404.3</v>
      </c>
      <c r="BA26" s="10" t="n">
        <v>6168.303440247412</v>
      </c>
      <c r="BB26" s="11">
        <f>AZ26-BA26</f>
        <v/>
      </c>
      <c r="BD26" s="10">
        <f>SUM(J26,T26,AD26,AN26,AX26)</f>
        <v/>
      </c>
      <c r="BE26" s="10">
        <f>SUM(I26,S26,AC26,AM26,AW26)</f>
        <v/>
      </c>
      <c r="BF26" s="10">
        <f>BE26-BD26</f>
        <v/>
      </c>
      <c r="BG26" s="10">
        <f>SUM(M26,W26,AG26,AQ26,BA26)</f>
        <v/>
      </c>
      <c r="BH26" s="10">
        <f>SUM(L26,V26,AF26,AP26,AZ26)</f>
        <v/>
      </c>
      <c r="BI26" s="10">
        <f>BH26-BG26</f>
        <v/>
      </c>
      <c r="BJ26" s="10">
        <f>IFERROR(BH26/30*30,0)</f>
        <v/>
      </c>
    </row>
    <row r="27">
      <c r="A27" s="8" t="n">
        <v>19</v>
      </c>
      <c r="B27" s="8" t="inlineStr">
        <is>
          <t>2026-03-01</t>
        </is>
      </c>
      <c r="C27" s="8" t="inlineStr">
        <is>
          <t>МТ</t>
        </is>
      </c>
      <c r="D27" s="8" t="inlineStr">
        <is>
          <t>Плахова Екатерина Александровна</t>
        </is>
      </c>
      <c r="E27" s="9" t="n">
        <v>9</v>
      </c>
      <c r="F27" s="10" t="n">
        <v>1</v>
      </c>
      <c r="G27" s="10" t="n">
        <v>0</v>
      </c>
      <c r="H27" s="10" t="n">
        <v>0</v>
      </c>
      <c r="I27" s="10" t="n">
        <v>10</v>
      </c>
      <c r="J27" s="10" t="n">
        <v>7.606382978723405</v>
      </c>
      <c r="K27" s="10">
        <f>I27-J27</f>
        <v/>
      </c>
      <c r="L27" s="10" t="n">
        <v>16464.5</v>
      </c>
      <c r="M27" s="10" t="n">
        <v>10883.29999250731</v>
      </c>
      <c r="N27" s="11">
        <f>L27-M27</f>
        <v/>
      </c>
      <c r="O27" s="9" t="n">
        <v>7</v>
      </c>
      <c r="P27" s="10" t="n">
        <v>1</v>
      </c>
      <c r="Q27" s="10" t="n">
        <v>0</v>
      </c>
      <c r="R27" s="10" t="n">
        <v>0</v>
      </c>
      <c r="S27" s="10" t="n">
        <v>8</v>
      </c>
      <c r="T27" s="10" t="n">
        <v>7.606382978723405</v>
      </c>
      <c r="U27" s="10">
        <f>S27-T27</f>
        <v/>
      </c>
      <c r="V27" s="10" t="n">
        <v>14137.55</v>
      </c>
      <c r="W27" s="10" t="n">
        <v>10883.29999250731</v>
      </c>
      <c r="X27" s="11">
        <f>V27-W27</f>
        <v/>
      </c>
      <c r="Y27" s="9" t="n">
        <v>14</v>
      </c>
      <c r="Z27" s="10" t="n">
        <v>0</v>
      </c>
      <c r="AA27" s="10" t="n">
        <v>1</v>
      </c>
      <c r="AB27" s="10" t="n">
        <v>0</v>
      </c>
      <c r="AC27" s="10" t="n">
        <v>15</v>
      </c>
      <c r="AD27" s="10" t="n">
        <v>7.606382978723405</v>
      </c>
      <c r="AE27" s="10">
        <f>AC27-AD27</f>
        <v/>
      </c>
      <c r="AF27" s="10" t="n">
        <v>26211</v>
      </c>
      <c r="AG27" s="10" t="n">
        <v>10883.29999250731</v>
      </c>
      <c r="AH27" s="11">
        <f>AF27-AG27</f>
        <v/>
      </c>
      <c r="AI27" s="9" t="n">
        <v>15</v>
      </c>
      <c r="AJ27" s="10" t="n">
        <v>2</v>
      </c>
      <c r="AK27" s="10" t="n">
        <v>0</v>
      </c>
      <c r="AL27" s="10" t="n">
        <v>0</v>
      </c>
      <c r="AM27" s="10" t="n">
        <v>17</v>
      </c>
      <c r="AN27" s="10" t="n">
        <v>7.606382978723405</v>
      </c>
      <c r="AO27" s="10">
        <f>AM27-AN27</f>
        <v/>
      </c>
      <c r="AP27" s="10" t="n">
        <v>31390.75</v>
      </c>
      <c r="AQ27" s="10" t="n">
        <v>10883.29999250731</v>
      </c>
      <c r="AR27" s="11">
        <f>AP27-AQ27</f>
        <v/>
      </c>
      <c r="AS27" s="9" t="n">
        <v>7</v>
      </c>
      <c r="AT27" s="10" t="n">
        <v>1</v>
      </c>
      <c r="AU27" s="10" t="n">
        <v>0</v>
      </c>
      <c r="AV27" s="10" t="n">
        <v>0</v>
      </c>
      <c r="AW27" s="10" t="n">
        <v>8</v>
      </c>
      <c r="AX27" s="10" t="n">
        <v>2.574468085106393</v>
      </c>
      <c r="AY27" s="10">
        <f>AW27-AX27</f>
        <v/>
      </c>
      <c r="AZ27" s="10" t="n">
        <v>12112.25</v>
      </c>
      <c r="BA27" s="10" t="n">
        <v>3666.800029970754</v>
      </c>
      <c r="BB27" s="11">
        <f>AZ27-BA27</f>
        <v/>
      </c>
      <c r="BD27" s="10">
        <f>SUM(J27,T27,AD27,AN27,AX27)</f>
        <v/>
      </c>
      <c r="BE27" s="10">
        <f>SUM(I27,S27,AC27,AM27,AW27)</f>
        <v/>
      </c>
      <c r="BF27" s="10">
        <f>BE27-BD27</f>
        <v/>
      </c>
      <c r="BG27" s="10">
        <f>SUM(M27,W27,AG27,AQ27,BA27)</f>
        <v/>
      </c>
      <c r="BH27" s="10">
        <f>SUM(L27,V27,AF27,AP27,AZ27)</f>
        <v/>
      </c>
      <c r="BI27" s="10">
        <f>BH27-BG27</f>
        <v/>
      </c>
      <c r="BJ27" s="10">
        <f>IFERROR(BH27/30*30,0)</f>
        <v/>
      </c>
    </row>
    <row r="28">
      <c r="A28" s="8" t="n">
        <v>20</v>
      </c>
      <c r="B28" s="8" t="inlineStr">
        <is>
          <t>2026-03-01</t>
        </is>
      </c>
      <c r="C28" s="8" t="inlineStr">
        <is>
          <t>МТ</t>
        </is>
      </c>
      <c r="D28" s="8" t="inlineStr">
        <is>
          <t>Салимова Ксения Валерьевна</t>
        </is>
      </c>
      <c r="E28" s="9" t="n">
        <v>19</v>
      </c>
      <c r="F28" s="10" t="n">
        <v>0</v>
      </c>
      <c r="G28" s="10" t="n">
        <v>0</v>
      </c>
      <c r="H28" s="10" t="n">
        <v>0</v>
      </c>
      <c r="I28" s="10" t="n">
        <v>19</v>
      </c>
      <c r="J28" s="10" t="n">
        <v>19.36170212765957</v>
      </c>
      <c r="K28" s="10">
        <f>I28-J28</f>
        <v/>
      </c>
      <c r="L28" s="10" t="n">
        <v>38206.5</v>
      </c>
      <c r="M28" s="10" t="n">
        <v>35324.60929771441</v>
      </c>
      <c r="N28" s="11">
        <f>L28-M28</f>
        <v/>
      </c>
      <c r="O28" s="9" t="n">
        <v>18</v>
      </c>
      <c r="P28" s="10" t="n">
        <v>0</v>
      </c>
      <c r="Q28" s="10" t="n">
        <v>0</v>
      </c>
      <c r="R28" s="10" t="n">
        <v>0</v>
      </c>
      <c r="S28" s="10" t="n">
        <v>18</v>
      </c>
      <c r="T28" s="10" t="n">
        <v>19.36170212765957</v>
      </c>
      <c r="U28" s="10">
        <f>S28-T28</f>
        <v/>
      </c>
      <c r="V28" s="10" t="n">
        <v>35621.42</v>
      </c>
      <c r="W28" s="10" t="n">
        <v>35324.60929771441</v>
      </c>
      <c r="X28" s="11">
        <f>V28-W28</f>
        <v/>
      </c>
      <c r="Y28" s="9" t="n">
        <v>21</v>
      </c>
      <c r="Z28" s="10" t="n">
        <v>0</v>
      </c>
      <c r="AA28" s="10" t="n">
        <v>1</v>
      </c>
      <c r="AB28" s="10" t="n">
        <v>0</v>
      </c>
      <c r="AC28" s="10" t="n">
        <v>22</v>
      </c>
      <c r="AD28" s="10" t="n">
        <v>19.36170212765957</v>
      </c>
      <c r="AE28" s="10">
        <f>AC28-AD28</f>
        <v/>
      </c>
      <c r="AF28" s="10" t="n">
        <v>41892.18</v>
      </c>
      <c r="AG28" s="10" t="n">
        <v>35324.60929771441</v>
      </c>
      <c r="AH28" s="11">
        <f>AF28-AG28</f>
        <v/>
      </c>
      <c r="AI28" s="9" t="n">
        <v>16</v>
      </c>
      <c r="AJ28" s="10" t="n">
        <v>0</v>
      </c>
      <c r="AK28" s="10" t="n">
        <v>1</v>
      </c>
      <c r="AL28" s="10" t="n">
        <v>0</v>
      </c>
      <c r="AM28" s="10" t="n">
        <v>17</v>
      </c>
      <c r="AN28" s="10" t="n">
        <v>19.36170212765957</v>
      </c>
      <c r="AO28" s="10">
        <f>AM28-AN28</f>
        <v/>
      </c>
      <c r="AP28" s="10" t="n">
        <v>27508.42</v>
      </c>
      <c r="AQ28" s="10" t="n">
        <v>35324.60929771441</v>
      </c>
      <c r="AR28" s="11">
        <f>AP28-AQ28</f>
        <v/>
      </c>
      <c r="AS28" s="9" t="n">
        <v>7</v>
      </c>
      <c r="AT28" s="10" t="n">
        <v>0</v>
      </c>
      <c r="AU28" s="10" t="n">
        <v>0</v>
      </c>
      <c r="AV28" s="10" t="n">
        <v>0</v>
      </c>
      <c r="AW28" s="10" t="n">
        <v>7</v>
      </c>
      <c r="AX28" s="10" t="n">
        <v>6.553191489361728</v>
      </c>
      <c r="AY28" s="10">
        <f>AW28-AX28</f>
        <v/>
      </c>
      <c r="AZ28" s="10" t="n">
        <v>11695</v>
      </c>
      <c r="BA28" s="10" t="n">
        <v>11901.56280914236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IFERROR(BH28/30*30,0)</f>
        <v/>
      </c>
    </row>
    <row r="29">
      <c r="A29" s="7" t="n"/>
      <c r="B29" s="7" t="n"/>
      <c r="C29" s="7" t="n"/>
      <c r="D29" s="7" t="inlineStr">
        <is>
          <t>Итого ГРУППОВЫЕ ПРОГРАММЫ</t>
        </is>
      </c>
      <c r="E29" s="12">
        <f>SUM(E22:E28)</f>
        <v/>
      </c>
      <c r="F29" s="13">
        <f>SUM(F22:F28)</f>
        <v/>
      </c>
      <c r="G29" s="13">
        <f>SUM(G22:G28)</f>
        <v/>
      </c>
      <c r="H29" s="13">
        <f>SUM(H22:H28)</f>
        <v/>
      </c>
      <c r="I29" s="13">
        <f>SUM(I22:I28)</f>
        <v/>
      </c>
      <c r="J29" s="13">
        <f>SUM(J22:J28)</f>
        <v/>
      </c>
      <c r="K29" s="13">
        <f>SUM(K22:K28)</f>
        <v/>
      </c>
      <c r="L29" s="13">
        <f>SUM(L22:L28)</f>
        <v/>
      </c>
      <c r="M29" s="13">
        <f>SUM(M22:M28)</f>
        <v/>
      </c>
      <c r="N29" s="14">
        <f>SUM(N22:N28)</f>
        <v/>
      </c>
      <c r="O29" s="12">
        <f>SUM(O22:O28)</f>
        <v/>
      </c>
      <c r="P29" s="13">
        <f>SUM(P22:P28)</f>
        <v/>
      </c>
      <c r="Q29" s="13">
        <f>SUM(Q22:Q28)</f>
        <v/>
      </c>
      <c r="R29" s="13">
        <f>SUM(R22:R28)</f>
        <v/>
      </c>
      <c r="S29" s="13">
        <f>SUM(S22:S28)</f>
        <v/>
      </c>
      <c r="T29" s="13">
        <f>SUM(T22:T28)</f>
        <v/>
      </c>
      <c r="U29" s="13">
        <f>SUM(U22:U28)</f>
        <v/>
      </c>
      <c r="V29" s="13">
        <f>SUM(V22:V28)</f>
        <v/>
      </c>
      <c r="W29" s="13">
        <f>SUM(W22:W28)</f>
        <v/>
      </c>
      <c r="X29" s="14">
        <f>SUM(X22:X28)</f>
        <v/>
      </c>
      <c r="Y29" s="12">
        <f>SUM(Y22:Y28)</f>
        <v/>
      </c>
      <c r="Z29" s="13">
        <f>SUM(Z22:Z28)</f>
        <v/>
      </c>
      <c r="AA29" s="13">
        <f>SUM(AA22:AA28)</f>
        <v/>
      </c>
      <c r="AB29" s="13">
        <f>SUM(AB22:AB28)</f>
        <v/>
      </c>
      <c r="AC29" s="13">
        <f>SUM(AC22:AC28)</f>
        <v/>
      </c>
      <c r="AD29" s="13">
        <f>SUM(AD22:AD28)</f>
        <v/>
      </c>
      <c r="AE29" s="13">
        <f>SUM(AE22:AE28)</f>
        <v/>
      </c>
      <c r="AF29" s="13">
        <f>SUM(AF22:AF28)</f>
        <v/>
      </c>
      <c r="AG29" s="13">
        <f>SUM(AG22:AG28)</f>
        <v/>
      </c>
      <c r="AH29" s="14">
        <f>SUM(AH22:AH28)</f>
        <v/>
      </c>
      <c r="AI29" s="12">
        <f>SUM(AI22:AI28)</f>
        <v/>
      </c>
      <c r="AJ29" s="13">
        <f>SUM(AJ22:AJ28)</f>
        <v/>
      </c>
      <c r="AK29" s="13">
        <f>SUM(AK22:AK28)</f>
        <v/>
      </c>
      <c r="AL29" s="13">
        <f>SUM(AL22:AL28)</f>
        <v/>
      </c>
      <c r="AM29" s="13">
        <f>SUM(AM22:AM28)</f>
        <v/>
      </c>
      <c r="AN29" s="13">
        <f>SUM(AN22:AN28)</f>
        <v/>
      </c>
      <c r="AO29" s="13">
        <f>SUM(AO22:AO28)</f>
        <v/>
      </c>
      <c r="AP29" s="13">
        <f>SUM(AP22:AP28)</f>
        <v/>
      </c>
      <c r="AQ29" s="13">
        <f>SUM(AQ22:AQ28)</f>
        <v/>
      </c>
      <c r="AR29" s="14">
        <f>SUM(AR22:AR28)</f>
        <v/>
      </c>
      <c r="AS29" s="12">
        <f>SUM(AS22:AS28)</f>
        <v/>
      </c>
      <c r="AT29" s="13">
        <f>SUM(AT22:AT28)</f>
        <v/>
      </c>
      <c r="AU29" s="13">
        <f>SUM(AU22:AU28)</f>
        <v/>
      </c>
      <c r="AV29" s="13">
        <f>SUM(AV22:AV28)</f>
        <v/>
      </c>
      <c r="AW29" s="13">
        <f>SUM(AW22:AW28)</f>
        <v/>
      </c>
      <c r="AX29" s="13">
        <f>SUM(AX22:AX28)</f>
        <v/>
      </c>
      <c r="AY29" s="13">
        <f>SUM(AY22:AY28)</f>
        <v/>
      </c>
      <c r="AZ29" s="13">
        <f>SUM(AZ22:AZ28)</f>
        <v/>
      </c>
      <c r="BA29" s="13">
        <f>SUM(BA22:BA28)</f>
        <v/>
      </c>
      <c r="BB29" s="14">
        <f>SUM(BB22:BB28)</f>
        <v/>
      </c>
      <c r="BC29" s="7">
        <f>SUM(BC22:BC28)</f>
        <v/>
      </c>
      <c r="BD29" s="13">
        <f>SUM(BD22:BD28)</f>
        <v/>
      </c>
      <c r="BE29" s="13">
        <f>SUM(BE22:BE28)</f>
        <v/>
      </c>
      <c r="BF29" s="13">
        <f>BE29-BD29</f>
        <v/>
      </c>
      <c r="BG29" s="13">
        <f>SUM(BG22:BG28)</f>
        <v/>
      </c>
      <c r="BH29" s="13">
        <f>SUM(BH22:BH28)</f>
        <v/>
      </c>
      <c r="BI29" s="13">
        <f>BH29-BG29</f>
        <v/>
      </c>
      <c r="BJ29" s="13">
        <f>IFERROR(BH29/30*30,0)</f>
        <v/>
      </c>
    </row>
    <row r="31">
      <c r="A31" s="7" t="n"/>
      <c r="B31" s="7" t="n"/>
      <c r="C31" s="7" t="n"/>
      <c r="D31" s="7" t="inlineStr">
        <is>
          <t>БОЕВЫЕ ИСКУССТВА</t>
        </is>
      </c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7" t="n"/>
      <c r="O31" s="7" t="n"/>
      <c r="P31" s="7" t="n"/>
      <c r="Q31" s="7" t="n"/>
      <c r="R31" s="7" t="n"/>
      <c r="S31" s="7" t="n"/>
      <c r="T31" s="7" t="n"/>
      <c r="U31" s="7" t="n"/>
      <c r="V31" s="7" t="n"/>
      <c r="W31" s="7" t="n"/>
      <c r="X31" s="7" t="n"/>
      <c r="Y31" s="7" t="n"/>
      <c r="Z31" s="7" t="n"/>
      <c r="AA31" s="7" t="n"/>
      <c r="AB31" s="7" t="n"/>
      <c r="AC31" s="7" t="n"/>
      <c r="AD31" s="7" t="n"/>
      <c r="AE31" s="7" t="n"/>
      <c r="AF31" s="7" t="n"/>
      <c r="AG31" s="7" t="n"/>
      <c r="AH31" s="7" t="n"/>
      <c r="AI31" s="7" t="n"/>
      <c r="AJ31" s="7" t="n"/>
      <c r="AK31" s="7" t="n"/>
      <c r="AL31" s="7" t="n"/>
      <c r="AM31" s="7" t="n"/>
      <c r="AN31" s="7" t="n"/>
      <c r="AO31" s="7" t="n"/>
      <c r="AP31" s="7" t="n"/>
      <c r="AQ31" s="7" t="n"/>
      <c r="AR31" s="7" t="n"/>
      <c r="AS31" s="7" t="n"/>
      <c r="AT31" s="7" t="n"/>
      <c r="AU31" s="7" t="n"/>
      <c r="AV31" s="7" t="n"/>
      <c r="AW31" s="7" t="n"/>
      <c r="AX31" s="7" t="n"/>
      <c r="AY31" s="7" t="n"/>
      <c r="AZ31" s="7" t="n"/>
      <c r="BA31" s="7" t="n"/>
      <c r="BB31" s="7" t="n"/>
      <c r="BC31" s="7" t="n"/>
      <c r="BD31" s="7" t="n"/>
      <c r="BE31" s="7" t="n"/>
      <c r="BF31" s="7" t="n"/>
      <c r="BG31" s="7" t="n"/>
      <c r="BH31" s="7" t="n"/>
      <c r="BI31" s="7" t="n"/>
      <c r="BJ31" s="7" t="n"/>
    </row>
    <row r="32">
      <c r="A32" s="8" t="n">
        <v>21</v>
      </c>
      <c r="B32" s="8" t="inlineStr">
        <is>
          <t>2026-03-01</t>
        </is>
      </c>
      <c r="C32" s="8" t="inlineStr">
        <is>
          <t>МТ</t>
        </is>
      </c>
      <c r="D32" s="8" t="inlineStr">
        <is>
          <t>Колян Андраник Сейранович</t>
        </is>
      </c>
      <c r="E32" s="9" t="n">
        <v>2</v>
      </c>
      <c r="F32" s="10" t="n">
        <v>15</v>
      </c>
      <c r="G32" s="10" t="n">
        <v>0</v>
      </c>
      <c r="H32" s="10" t="n">
        <v>0</v>
      </c>
      <c r="I32" s="10" t="n">
        <v>17</v>
      </c>
      <c r="J32" s="10" t="n">
        <v>23.51063829787234</v>
      </c>
      <c r="K32" s="10">
        <f>I32-J32</f>
        <v/>
      </c>
      <c r="L32" s="10" t="n">
        <v>15451.25</v>
      </c>
      <c r="M32" s="10" t="n">
        <v>23057.83896717651</v>
      </c>
      <c r="N32" s="11">
        <f>L32-M32</f>
        <v/>
      </c>
      <c r="O32" s="9" t="n">
        <v>4</v>
      </c>
      <c r="P32" s="10" t="n">
        <v>11</v>
      </c>
      <c r="Q32" s="10" t="n">
        <v>0</v>
      </c>
      <c r="R32" s="10" t="n">
        <v>0</v>
      </c>
      <c r="S32" s="10" t="n">
        <v>15</v>
      </c>
      <c r="T32" s="10" t="n">
        <v>23.51063829787234</v>
      </c>
      <c r="U32" s="10">
        <f>S32-T32</f>
        <v/>
      </c>
      <c r="V32" s="10" t="n">
        <v>16391.88</v>
      </c>
      <c r="W32" s="10" t="n">
        <v>23057.83896717651</v>
      </c>
      <c r="X32" s="11">
        <f>V32-W32</f>
        <v/>
      </c>
      <c r="Y32" s="9" t="n">
        <v>2</v>
      </c>
      <c r="Z32" s="10" t="n">
        <v>14</v>
      </c>
      <c r="AA32" s="10" t="n">
        <v>0</v>
      </c>
      <c r="AB32" s="10" t="n">
        <v>0</v>
      </c>
      <c r="AC32" s="10" t="n">
        <v>16</v>
      </c>
      <c r="AD32" s="10" t="n">
        <v>23.51063829787234</v>
      </c>
      <c r="AE32" s="10">
        <f>AC32-AD32</f>
        <v/>
      </c>
      <c r="AF32" s="10" t="n">
        <v>15703.12</v>
      </c>
      <c r="AG32" s="10" t="n">
        <v>23057.83896717651</v>
      </c>
      <c r="AH32" s="11">
        <f>AF32-AG32</f>
        <v/>
      </c>
      <c r="AI32" s="9" t="n">
        <v>4</v>
      </c>
      <c r="AJ32" s="10" t="n">
        <v>16</v>
      </c>
      <c r="AK32" s="10" t="n">
        <v>0</v>
      </c>
      <c r="AL32" s="10" t="n">
        <v>0</v>
      </c>
      <c r="AM32" s="10" t="n">
        <v>20</v>
      </c>
      <c r="AN32" s="10" t="n">
        <v>23.51063829787234</v>
      </c>
      <c r="AO32" s="10">
        <f>AM32-AN32</f>
        <v/>
      </c>
      <c r="AP32" s="10" t="n">
        <v>20995</v>
      </c>
      <c r="AQ32" s="10" t="n">
        <v>23057.83896717651</v>
      </c>
      <c r="AR32" s="11">
        <f>AP32-AQ32</f>
        <v/>
      </c>
      <c r="AS32" s="9" t="n">
        <v>4</v>
      </c>
      <c r="AT32" s="10" t="n">
        <v>10</v>
      </c>
      <c r="AU32" s="10" t="n">
        <v>0</v>
      </c>
      <c r="AV32" s="10" t="n">
        <v>0</v>
      </c>
      <c r="AW32" s="10" t="n">
        <v>14</v>
      </c>
      <c r="AX32" s="10" t="n">
        <v>7.95744680851067</v>
      </c>
      <c r="AY32" s="10">
        <f>AW32-AX32</f>
        <v/>
      </c>
      <c r="AZ32" s="10" t="n">
        <v>16442.5</v>
      </c>
      <c r="BA32" s="10" t="n">
        <v>7768.64413129397</v>
      </c>
      <c r="BB32" s="11">
        <f>AZ32-BA32</f>
        <v/>
      </c>
      <c r="BD32" s="10">
        <f>SUM(J32,T32,AD32,AN32,AX32)</f>
        <v/>
      </c>
      <c r="BE32" s="10">
        <f>SUM(I32,S32,AC32,AM32,AW32)</f>
        <v/>
      </c>
      <c r="BF32" s="10">
        <f>BE32-BD32</f>
        <v/>
      </c>
      <c r="BG32" s="10">
        <f>SUM(M32,W32,AG32,AQ32,BA32)</f>
        <v/>
      </c>
      <c r="BH32" s="10">
        <f>SUM(L32,V32,AF32,AP32,AZ32)</f>
        <v/>
      </c>
      <c r="BI32" s="10">
        <f>BH32-BG32</f>
        <v/>
      </c>
      <c r="BJ32" s="10">
        <f>IFERROR(BH32/30*30,0)</f>
        <v/>
      </c>
    </row>
    <row r="33">
      <c r="A33" s="7" t="n"/>
      <c r="B33" s="7" t="n"/>
      <c r="C33" s="7" t="n"/>
      <c r="D33" s="7" t="inlineStr">
        <is>
          <t>Итого БОЕВЫЕ ИСКУССТВА</t>
        </is>
      </c>
      <c r="E33" s="12">
        <f>SUM(E32:E32)</f>
        <v/>
      </c>
      <c r="F33" s="13">
        <f>SUM(F32:F32)</f>
        <v/>
      </c>
      <c r="G33" s="13">
        <f>SUM(G32:G32)</f>
        <v/>
      </c>
      <c r="H33" s="13">
        <f>SUM(H32:H32)</f>
        <v/>
      </c>
      <c r="I33" s="13">
        <f>SUM(I32:I32)</f>
        <v/>
      </c>
      <c r="J33" s="13">
        <f>SUM(J32:J32)</f>
        <v/>
      </c>
      <c r="K33" s="13">
        <f>SUM(K32:K32)</f>
        <v/>
      </c>
      <c r="L33" s="13">
        <f>SUM(L32:L32)</f>
        <v/>
      </c>
      <c r="M33" s="13">
        <f>SUM(M32:M32)</f>
        <v/>
      </c>
      <c r="N33" s="14">
        <f>SUM(N32:N32)</f>
        <v/>
      </c>
      <c r="O33" s="12">
        <f>SUM(O32:O32)</f>
        <v/>
      </c>
      <c r="P33" s="13">
        <f>SUM(P32:P32)</f>
        <v/>
      </c>
      <c r="Q33" s="13">
        <f>SUM(Q32:Q32)</f>
        <v/>
      </c>
      <c r="R33" s="13">
        <f>SUM(R32:R32)</f>
        <v/>
      </c>
      <c r="S33" s="13">
        <f>SUM(S32:S32)</f>
        <v/>
      </c>
      <c r="T33" s="13">
        <f>SUM(T32:T32)</f>
        <v/>
      </c>
      <c r="U33" s="13">
        <f>SUM(U32:U32)</f>
        <v/>
      </c>
      <c r="V33" s="13">
        <f>SUM(V32:V32)</f>
        <v/>
      </c>
      <c r="W33" s="13">
        <f>SUM(W32:W32)</f>
        <v/>
      </c>
      <c r="X33" s="14">
        <f>SUM(X32:X32)</f>
        <v/>
      </c>
      <c r="Y33" s="12">
        <f>SUM(Y32:Y32)</f>
        <v/>
      </c>
      <c r="Z33" s="13">
        <f>SUM(Z32:Z32)</f>
        <v/>
      </c>
      <c r="AA33" s="13">
        <f>SUM(AA32:AA32)</f>
        <v/>
      </c>
      <c r="AB33" s="13">
        <f>SUM(AB32:AB32)</f>
        <v/>
      </c>
      <c r="AC33" s="13">
        <f>SUM(AC32:AC32)</f>
        <v/>
      </c>
      <c r="AD33" s="13">
        <f>SUM(AD32:AD32)</f>
        <v/>
      </c>
      <c r="AE33" s="13">
        <f>SUM(AE32:AE32)</f>
        <v/>
      </c>
      <c r="AF33" s="13">
        <f>SUM(AF32:AF32)</f>
        <v/>
      </c>
      <c r="AG33" s="13">
        <f>SUM(AG32:AG32)</f>
        <v/>
      </c>
      <c r="AH33" s="14">
        <f>SUM(AH32:AH32)</f>
        <v/>
      </c>
      <c r="AI33" s="12">
        <f>SUM(AI32:AI32)</f>
        <v/>
      </c>
      <c r="AJ33" s="13">
        <f>SUM(AJ32:AJ32)</f>
        <v/>
      </c>
      <c r="AK33" s="13">
        <f>SUM(AK32:AK32)</f>
        <v/>
      </c>
      <c r="AL33" s="13">
        <f>SUM(AL32:AL32)</f>
        <v/>
      </c>
      <c r="AM33" s="13">
        <f>SUM(AM32:AM32)</f>
        <v/>
      </c>
      <c r="AN33" s="13">
        <f>SUM(AN32:AN32)</f>
        <v/>
      </c>
      <c r="AO33" s="13">
        <f>SUM(AO32:AO32)</f>
        <v/>
      </c>
      <c r="AP33" s="13">
        <f>SUM(AP32:AP32)</f>
        <v/>
      </c>
      <c r="AQ33" s="13">
        <f>SUM(AQ32:AQ32)</f>
        <v/>
      </c>
      <c r="AR33" s="14">
        <f>SUM(AR32:AR32)</f>
        <v/>
      </c>
      <c r="AS33" s="12">
        <f>SUM(AS32:AS32)</f>
        <v/>
      </c>
      <c r="AT33" s="13">
        <f>SUM(AT32:AT32)</f>
        <v/>
      </c>
      <c r="AU33" s="13">
        <f>SUM(AU32:AU32)</f>
        <v/>
      </c>
      <c r="AV33" s="13">
        <f>SUM(AV32:AV32)</f>
        <v/>
      </c>
      <c r="AW33" s="13">
        <f>SUM(AW32:AW32)</f>
        <v/>
      </c>
      <c r="AX33" s="13">
        <f>SUM(AX32:AX32)</f>
        <v/>
      </c>
      <c r="AY33" s="13">
        <f>SUM(AY32:AY32)</f>
        <v/>
      </c>
      <c r="AZ33" s="13">
        <f>SUM(AZ32:AZ32)</f>
        <v/>
      </c>
      <c r="BA33" s="13">
        <f>SUM(BA32:BA32)</f>
        <v/>
      </c>
      <c r="BB33" s="14">
        <f>SUM(BB32:BB32)</f>
        <v/>
      </c>
      <c r="BC33" s="7">
        <f>SUM(BC32:BC32)</f>
        <v/>
      </c>
      <c r="BD33" s="13">
        <f>SUM(BD32:BD32)</f>
        <v/>
      </c>
      <c r="BE33" s="13">
        <f>SUM(BE32:BE32)</f>
        <v/>
      </c>
      <c r="BF33" s="13">
        <f>BE33-BD33</f>
        <v/>
      </c>
      <c r="BG33" s="13">
        <f>SUM(BG32:BG32)</f>
        <v/>
      </c>
      <c r="BH33" s="13">
        <f>SUM(BH32:BH32)</f>
        <v/>
      </c>
      <c r="BI33" s="13">
        <f>BH33-BG33</f>
        <v/>
      </c>
      <c r="BJ33" s="13">
        <f>IFERROR(BH33/30*30,0)</f>
        <v/>
      </c>
    </row>
    <row r="35">
      <c r="A35" s="15" t="n"/>
      <c r="B35" s="15" t="n"/>
      <c r="C35" s="15" t="n"/>
      <c r="D35" s="15" t="inlineStr">
        <is>
          <t>Итого</t>
        </is>
      </c>
      <c r="E35" s="16">
        <f>SUM(E19,E29,E33)</f>
        <v/>
      </c>
      <c r="F35" s="17">
        <f>SUM(F19,F29,F33)</f>
        <v/>
      </c>
      <c r="G35" s="17">
        <f>SUM(G19,G29,G33)</f>
        <v/>
      </c>
      <c r="H35" s="17">
        <f>SUM(H19,H29,H33)</f>
        <v/>
      </c>
      <c r="I35" s="17">
        <f>SUM(I19,I29,I33)</f>
        <v/>
      </c>
      <c r="J35" s="17">
        <f>SUM(J19,J29,J33)</f>
        <v/>
      </c>
      <c r="K35" s="17">
        <f>SUM(K19,K29,K33)</f>
        <v/>
      </c>
      <c r="L35" s="17">
        <f>SUM(L19,L29,L33)</f>
        <v/>
      </c>
      <c r="M35" s="17">
        <f>SUM(M19,M29,M33)</f>
        <v/>
      </c>
      <c r="N35" s="18">
        <f>SUM(N19,N29,N33)</f>
        <v/>
      </c>
      <c r="O35" s="16">
        <f>SUM(O19,O29,O33)</f>
        <v/>
      </c>
      <c r="P35" s="17">
        <f>SUM(P19,P29,P33)</f>
        <v/>
      </c>
      <c r="Q35" s="17">
        <f>SUM(Q19,Q29,Q33)</f>
        <v/>
      </c>
      <c r="R35" s="17">
        <f>SUM(R19,R29,R33)</f>
        <v/>
      </c>
      <c r="S35" s="17">
        <f>SUM(S19,S29,S33)</f>
        <v/>
      </c>
      <c r="T35" s="17">
        <f>SUM(T19,T29,T33)</f>
        <v/>
      </c>
      <c r="U35" s="17">
        <f>SUM(U19,U29,U33)</f>
        <v/>
      </c>
      <c r="V35" s="17">
        <f>SUM(V19,V29,V33)</f>
        <v/>
      </c>
      <c r="W35" s="17">
        <f>SUM(W19,W29,W33)</f>
        <v/>
      </c>
      <c r="X35" s="18">
        <f>SUM(X19,X29,X33)</f>
        <v/>
      </c>
      <c r="Y35" s="16">
        <f>SUM(Y19,Y29,Y33)</f>
        <v/>
      </c>
      <c r="Z35" s="17">
        <f>SUM(Z19,Z29,Z33)</f>
        <v/>
      </c>
      <c r="AA35" s="17">
        <f>SUM(AA19,AA29,AA33)</f>
        <v/>
      </c>
      <c r="AB35" s="17">
        <f>SUM(AB19,AB29,AB33)</f>
        <v/>
      </c>
      <c r="AC35" s="17">
        <f>SUM(AC19,AC29,AC33)</f>
        <v/>
      </c>
      <c r="AD35" s="17">
        <f>SUM(AD19,AD29,AD33)</f>
        <v/>
      </c>
      <c r="AE35" s="17">
        <f>SUM(AE19,AE29,AE33)</f>
        <v/>
      </c>
      <c r="AF35" s="17">
        <f>SUM(AF19,AF29,AF33)</f>
        <v/>
      </c>
      <c r="AG35" s="17">
        <f>SUM(AG19,AG29,AG33)</f>
        <v/>
      </c>
      <c r="AH35" s="18">
        <f>SUM(AH19,AH29,AH33)</f>
        <v/>
      </c>
      <c r="AI35" s="16">
        <f>SUM(AI19,AI29,AI33)</f>
        <v/>
      </c>
      <c r="AJ35" s="17">
        <f>SUM(AJ19,AJ29,AJ33)</f>
        <v/>
      </c>
      <c r="AK35" s="17">
        <f>SUM(AK19,AK29,AK33)</f>
        <v/>
      </c>
      <c r="AL35" s="17">
        <f>SUM(AL19,AL29,AL33)</f>
        <v/>
      </c>
      <c r="AM35" s="17">
        <f>SUM(AM19,AM29,AM33)</f>
        <v/>
      </c>
      <c r="AN35" s="17">
        <f>SUM(AN19,AN29,AN33)</f>
        <v/>
      </c>
      <c r="AO35" s="17">
        <f>SUM(AO19,AO29,AO33)</f>
        <v/>
      </c>
      <c r="AP35" s="17">
        <f>SUM(AP19,AP29,AP33)</f>
        <v/>
      </c>
      <c r="AQ35" s="17">
        <f>SUM(AQ19,AQ29,AQ33)</f>
        <v/>
      </c>
      <c r="AR35" s="18">
        <f>SUM(AR19,AR29,AR33)</f>
        <v/>
      </c>
      <c r="AS35" s="16">
        <f>SUM(AS19,AS29,AS33)</f>
        <v/>
      </c>
      <c r="AT35" s="17">
        <f>SUM(AT19,AT29,AT33)</f>
        <v/>
      </c>
      <c r="AU35" s="17">
        <f>SUM(AU19,AU29,AU33)</f>
        <v/>
      </c>
      <c r="AV35" s="17">
        <f>SUM(AV19,AV29,AV33)</f>
        <v/>
      </c>
      <c r="AW35" s="17">
        <f>SUM(AW19,AW29,AW33)</f>
        <v/>
      </c>
      <c r="AX35" s="17">
        <f>SUM(AX19,AX29,AX33)</f>
        <v/>
      </c>
      <c r="AY35" s="17">
        <f>SUM(AY19,AY29,AY33)</f>
        <v/>
      </c>
      <c r="AZ35" s="17">
        <f>SUM(AZ19,AZ29,AZ33)</f>
        <v/>
      </c>
      <c r="BA35" s="17">
        <f>SUM(BA19,BA29,BA33)</f>
        <v/>
      </c>
      <c r="BB35" s="18">
        <f>SUM(BB19,BB29,BB33)</f>
        <v/>
      </c>
      <c r="BC35" s="16">
        <f>SUM(BC19,BC29,BC33)</f>
        <v/>
      </c>
      <c r="BD35" s="17">
        <f>SUM(BD19,BD29,BD33)</f>
        <v/>
      </c>
      <c r="BE35" s="17">
        <f>SUM(BE19,BE29,BE33)</f>
        <v/>
      </c>
      <c r="BF35" s="17">
        <f>BE35-BD35</f>
        <v/>
      </c>
      <c r="BG35" s="17">
        <f>SUM(BG19,BG29,BG33)</f>
        <v/>
      </c>
      <c r="BH35" s="17">
        <f>SUM(BH19,BH29,BH33)</f>
        <v/>
      </c>
      <c r="BI35" s="17">
        <f>BH35-BG35</f>
        <v/>
      </c>
      <c r="BJ35" s="17">
        <f>IFERROR(BH35/30*30,0)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8">
    <cfRule type="dataBar" priority="1">
      <dataBar showValue="1">
        <cfvo type="min"/>
        <cfvo type="max"/>
        <color rgb="00D8B4FE"/>
      </dataBar>
    </cfRule>
  </conditionalFormatting>
  <conditionalFormatting sqref="K22:K28">
    <cfRule type="dataBar" priority="2">
      <dataBar showValue="1">
        <cfvo type="min"/>
        <cfvo type="max"/>
        <color rgb="00D8B4FE"/>
      </dataBar>
    </cfRule>
  </conditionalFormatting>
  <conditionalFormatting sqref="K32">
    <cfRule type="dataBar" priority="3">
      <dataBar showValue="1">
        <cfvo type="min"/>
        <cfvo type="max"/>
        <color rgb="00D8B4FE"/>
      </dataBar>
    </cfRule>
  </conditionalFormatting>
  <conditionalFormatting sqref="N6:N18">
    <cfRule type="dataBar" priority="4">
      <dataBar showValue="1">
        <cfvo type="min"/>
        <cfvo type="max"/>
        <color rgb="00D8B4FE"/>
      </dataBar>
    </cfRule>
  </conditionalFormatting>
  <conditionalFormatting sqref="N22:N28">
    <cfRule type="dataBar" priority="5">
      <dataBar showValue="1">
        <cfvo type="min"/>
        <cfvo type="max"/>
        <color rgb="00D8B4FE"/>
      </dataBar>
    </cfRule>
  </conditionalFormatting>
  <conditionalFormatting sqref="N32">
    <cfRule type="dataBar" priority="6">
      <dataBar showValue="1">
        <cfvo type="min"/>
        <cfvo type="max"/>
        <color rgb="00D8B4FE"/>
      </dataBar>
    </cfRule>
  </conditionalFormatting>
  <conditionalFormatting sqref="U6:U18">
    <cfRule type="dataBar" priority="7">
      <dataBar showValue="1">
        <cfvo type="min"/>
        <cfvo type="max"/>
        <color rgb="00D8B4FE"/>
      </dataBar>
    </cfRule>
  </conditionalFormatting>
  <conditionalFormatting sqref="U22:U28">
    <cfRule type="dataBar" priority="8">
      <dataBar showValue="1">
        <cfvo type="min"/>
        <cfvo type="max"/>
        <color rgb="00D8B4FE"/>
      </dataBar>
    </cfRule>
  </conditionalFormatting>
  <conditionalFormatting sqref="U32">
    <cfRule type="dataBar" priority="9">
      <dataBar showValue="1">
        <cfvo type="min"/>
        <cfvo type="max"/>
        <color rgb="00D8B4FE"/>
      </dataBar>
    </cfRule>
  </conditionalFormatting>
  <conditionalFormatting sqref="X6:X18">
    <cfRule type="dataBar" priority="10">
      <dataBar showValue="1">
        <cfvo type="min"/>
        <cfvo type="max"/>
        <color rgb="00D8B4FE"/>
      </dataBar>
    </cfRule>
  </conditionalFormatting>
  <conditionalFormatting sqref="X22:X28">
    <cfRule type="dataBar" priority="11">
      <dataBar showValue="1">
        <cfvo type="min"/>
        <cfvo type="max"/>
        <color rgb="00D8B4FE"/>
      </dataBar>
    </cfRule>
  </conditionalFormatting>
  <conditionalFormatting sqref="X32">
    <cfRule type="dataBar" priority="12">
      <dataBar showValue="1">
        <cfvo type="min"/>
        <cfvo type="max"/>
        <color rgb="00D8B4FE"/>
      </dataBar>
    </cfRule>
  </conditionalFormatting>
  <conditionalFormatting sqref="AE6:AE18">
    <cfRule type="dataBar" priority="13">
      <dataBar showValue="1">
        <cfvo type="min"/>
        <cfvo type="max"/>
        <color rgb="00D8B4FE"/>
      </dataBar>
    </cfRule>
  </conditionalFormatting>
  <conditionalFormatting sqref="AE22:AE28">
    <cfRule type="dataBar" priority="14">
      <dataBar showValue="1">
        <cfvo type="min"/>
        <cfvo type="max"/>
        <color rgb="00D8B4FE"/>
      </dataBar>
    </cfRule>
  </conditionalFormatting>
  <conditionalFormatting sqref="AE32">
    <cfRule type="dataBar" priority="15">
      <dataBar showValue="1">
        <cfvo type="min"/>
        <cfvo type="max"/>
        <color rgb="00D8B4FE"/>
      </dataBar>
    </cfRule>
  </conditionalFormatting>
  <conditionalFormatting sqref="AH6:AH18">
    <cfRule type="dataBar" priority="16">
      <dataBar showValue="1">
        <cfvo type="min"/>
        <cfvo type="max"/>
        <color rgb="00D8B4FE"/>
      </dataBar>
    </cfRule>
  </conditionalFormatting>
  <conditionalFormatting sqref="AH22:AH28">
    <cfRule type="dataBar" priority="17">
      <dataBar showValue="1">
        <cfvo type="min"/>
        <cfvo type="max"/>
        <color rgb="00D8B4FE"/>
      </dataBar>
    </cfRule>
  </conditionalFormatting>
  <conditionalFormatting sqref="AH32">
    <cfRule type="dataBar" priority="18">
      <dataBar showValue="1">
        <cfvo type="min"/>
        <cfvo type="max"/>
        <color rgb="00D8B4FE"/>
      </dataBar>
    </cfRule>
  </conditionalFormatting>
  <conditionalFormatting sqref="AO6:AO18">
    <cfRule type="dataBar" priority="19">
      <dataBar showValue="1">
        <cfvo type="min"/>
        <cfvo type="max"/>
        <color rgb="00D8B4FE"/>
      </dataBar>
    </cfRule>
  </conditionalFormatting>
  <conditionalFormatting sqref="AO22:AO28">
    <cfRule type="dataBar" priority="20">
      <dataBar showValue="1">
        <cfvo type="min"/>
        <cfvo type="max"/>
        <color rgb="00D8B4FE"/>
      </dataBar>
    </cfRule>
  </conditionalFormatting>
  <conditionalFormatting sqref="AO32">
    <cfRule type="dataBar" priority="21">
      <dataBar showValue="1">
        <cfvo type="min"/>
        <cfvo type="max"/>
        <color rgb="00D8B4FE"/>
      </dataBar>
    </cfRule>
  </conditionalFormatting>
  <conditionalFormatting sqref="AR6:AR18">
    <cfRule type="dataBar" priority="22">
      <dataBar showValue="1">
        <cfvo type="min"/>
        <cfvo type="max"/>
        <color rgb="00D8B4FE"/>
      </dataBar>
    </cfRule>
  </conditionalFormatting>
  <conditionalFormatting sqref="AR22:AR28">
    <cfRule type="dataBar" priority="23">
      <dataBar showValue="1">
        <cfvo type="min"/>
        <cfvo type="max"/>
        <color rgb="00D8B4FE"/>
      </dataBar>
    </cfRule>
  </conditionalFormatting>
  <conditionalFormatting sqref="AR32">
    <cfRule type="dataBar" priority="24">
      <dataBar showValue="1">
        <cfvo type="min"/>
        <cfvo type="max"/>
        <color rgb="00D8B4FE"/>
      </dataBar>
    </cfRule>
  </conditionalFormatting>
  <conditionalFormatting sqref="AY6:AY18">
    <cfRule type="dataBar" priority="25">
      <dataBar showValue="1">
        <cfvo type="min"/>
        <cfvo type="max"/>
        <color rgb="00D8B4FE"/>
      </dataBar>
    </cfRule>
  </conditionalFormatting>
  <conditionalFormatting sqref="AY22:AY28">
    <cfRule type="dataBar" priority="26">
      <dataBar showValue="1">
        <cfvo type="min"/>
        <cfvo type="max"/>
        <color rgb="00D8B4FE"/>
      </dataBar>
    </cfRule>
  </conditionalFormatting>
  <conditionalFormatting sqref="AY32">
    <cfRule type="dataBar" priority="27">
      <dataBar showValue="1">
        <cfvo type="min"/>
        <cfvo type="max"/>
        <color rgb="00D8B4FE"/>
      </dataBar>
    </cfRule>
  </conditionalFormatting>
  <conditionalFormatting sqref="BB6:BB18">
    <cfRule type="dataBar" priority="28">
      <dataBar showValue="1">
        <cfvo type="min"/>
        <cfvo type="max"/>
        <color rgb="00D8B4FE"/>
      </dataBar>
    </cfRule>
  </conditionalFormatting>
  <conditionalFormatting sqref="BB22:BB28">
    <cfRule type="dataBar" priority="29">
      <dataBar showValue="1">
        <cfvo type="min"/>
        <cfvo type="max"/>
        <color rgb="00D8B4FE"/>
      </dataBar>
    </cfRule>
  </conditionalFormatting>
  <conditionalFormatting sqref="BB32">
    <cfRule type="dataBar" priority="3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80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01.06.2026 — 30.06.2026</t>
        </is>
      </c>
    </row>
    <row r="3">
      <c r="A3" t="inlineStr">
        <is>
          <t>Дата контроля: 30.06.2026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1740809.96</v>
      </c>
    </row>
    <row r="7">
      <c r="A7" s="8" t="inlineStr">
        <is>
          <t>План суммы</t>
        </is>
      </c>
      <c r="B7" s="21" t="n">
        <v>1430000</v>
      </c>
    </row>
    <row r="8">
      <c r="A8" s="8" t="inlineStr">
        <is>
          <t>Выполнение суммы</t>
        </is>
      </c>
      <c r="B8" s="22" t="n">
        <v>1.217349622377623</v>
      </c>
    </row>
    <row r="9">
      <c r="A9" s="8" t="inlineStr">
        <is>
          <t>Факт тренировок</t>
        </is>
      </c>
      <c r="B9" s="21" t="n">
        <v>1136</v>
      </c>
    </row>
    <row r="10">
      <c r="A10" s="8" t="inlineStr">
        <is>
          <t>План тренировок</t>
        </is>
      </c>
      <c r="B10" s="21" t="n">
        <v>971</v>
      </c>
    </row>
    <row r="11">
      <c r="A11" s="8" t="inlineStr">
        <is>
          <t>Выполнение тренировок</t>
        </is>
      </c>
      <c r="B11" s="22" t="n">
        <v>1.169927909371782</v>
      </c>
    </row>
    <row r="12">
      <c r="A12" s="8" t="inlineStr">
        <is>
          <t>Дней прошло</t>
        </is>
      </c>
      <c r="B12" s="21" t="inlineStr">
        <is>
          <t>30 / 30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ТЗ</t>
        </is>
      </c>
      <c r="B17" s="10" t="n">
        <v>545</v>
      </c>
      <c r="C17" s="10" t="n">
        <v>677</v>
      </c>
      <c r="D17" s="23" t="n">
        <v>1.242201834862385</v>
      </c>
      <c r="E17" s="10" t="n">
        <v>780000</v>
      </c>
      <c r="F17" s="10" t="n">
        <v>991202.7100000003</v>
      </c>
      <c r="G17" s="23" t="n">
        <v>1.270772705128206</v>
      </c>
      <c r="H17" s="10" t="n">
        <v>991202.7100000002</v>
      </c>
      <c r="I17" s="10" t="n">
        <v>211202.7100000003</v>
      </c>
    </row>
    <row r="18">
      <c r="A18" s="8" t="inlineStr">
        <is>
          <t>ГП</t>
        </is>
      </c>
      <c r="B18" s="10" t="n">
        <v>324</v>
      </c>
      <c r="C18" s="10" t="n">
        <v>377</v>
      </c>
      <c r="D18" s="23" t="n">
        <v>1.16358024691358</v>
      </c>
      <c r="E18" s="10" t="n">
        <v>550000</v>
      </c>
      <c r="F18" s="10" t="n">
        <v>664623.5000000002</v>
      </c>
      <c r="G18" s="23" t="n">
        <v>1.208406363636364</v>
      </c>
      <c r="H18" s="10" t="n">
        <v>664623.5000000002</v>
      </c>
      <c r="I18" s="10" t="n">
        <v>114623.5000000002</v>
      </c>
    </row>
    <row r="19">
      <c r="A19" s="8" t="inlineStr">
        <is>
          <t>БИ</t>
        </is>
      </c>
      <c r="B19" s="10" t="n">
        <v>102</v>
      </c>
      <c r="C19" s="10" t="n">
        <v>82</v>
      </c>
      <c r="D19" s="23" t="n">
        <v>0.803921568627451</v>
      </c>
      <c r="E19" s="10" t="n">
        <v>100000</v>
      </c>
      <c r="F19" s="10" t="n">
        <v>84983.75</v>
      </c>
      <c r="G19" s="23" t="n">
        <v>0.8498375</v>
      </c>
      <c r="H19" s="10" t="n">
        <v>84983.75</v>
      </c>
      <c r="I19" s="10" t="n">
        <v>-15016.25</v>
      </c>
    </row>
    <row r="23">
      <c r="A23" s="2" t="inlineStr">
        <is>
          <t>Выполнение плана тренерами</t>
        </is>
      </c>
    </row>
    <row r="24">
      <c r="A24" s="20" t="inlineStr">
        <is>
          <t>Подразделение</t>
        </is>
      </c>
      <c r="B24" s="20" t="inlineStr">
        <is>
          <t>Тренер</t>
        </is>
      </c>
      <c r="C24" s="20" t="inlineStr">
        <is>
          <t>План трен.</t>
        </is>
      </c>
      <c r="D24" s="20" t="inlineStr">
        <is>
          <t>Факт трен.</t>
        </is>
      </c>
      <c r="E24" s="20" t="inlineStr">
        <is>
          <t>Выполнение трен.</t>
        </is>
      </c>
      <c r="F24" s="20" t="inlineStr">
        <is>
          <t>План ₽</t>
        </is>
      </c>
      <c r="G24" s="20" t="inlineStr">
        <is>
          <t>Факт ₽</t>
        </is>
      </c>
      <c r="H24" s="20" t="inlineStr">
        <is>
          <t>Выполнение ₽</t>
        </is>
      </c>
      <c r="I24" s="20" t="inlineStr">
        <is>
          <t>RR ₽</t>
        </is>
      </c>
      <c r="J24" s="20" t="inlineStr">
        <is>
          <t>Отклонение ₽</t>
        </is>
      </c>
    </row>
    <row r="25">
      <c r="A25" s="8" t="inlineStr">
        <is>
          <t>ТЗ</t>
        </is>
      </c>
      <c r="B25" s="8" t="inlineStr">
        <is>
          <t>Прокашева Ксения Александровна</t>
        </is>
      </c>
      <c r="C25" s="10" t="n">
        <v>3</v>
      </c>
      <c r="D25" s="10" t="n">
        <v>1</v>
      </c>
      <c r="E25" s="23" t="n">
        <v>0.3333333333333333</v>
      </c>
      <c r="F25" s="10" t="n">
        <v>4700</v>
      </c>
      <c r="G25" s="10" t="n">
        <v>1690</v>
      </c>
      <c r="H25" s="23" t="n">
        <v>0.3595744680851064</v>
      </c>
      <c r="I25" s="10" t="n">
        <v>1690</v>
      </c>
      <c r="J25" s="10" t="n">
        <v>-3010</v>
      </c>
    </row>
    <row r="26">
      <c r="A26" s="8" t="inlineStr">
        <is>
          <t>ТЗ</t>
        </is>
      </c>
      <c r="B26" s="8" t="inlineStr">
        <is>
          <t>Мельников Никита Алексеевич</t>
        </is>
      </c>
      <c r="C26" s="10" t="n">
        <v>55</v>
      </c>
      <c r="D26" s="10" t="n">
        <v>53</v>
      </c>
      <c r="E26" s="23" t="n">
        <v>0.9636363636363636</v>
      </c>
      <c r="F26" s="10" t="n">
        <v>96900</v>
      </c>
      <c r="G26" s="10" t="n">
        <v>63952.25</v>
      </c>
      <c r="H26" s="23" t="n">
        <v>0.6599819401444789</v>
      </c>
      <c r="I26" s="10" t="n">
        <v>63952.25</v>
      </c>
      <c r="J26" s="10" t="n">
        <v>-32947.75</v>
      </c>
    </row>
    <row r="27">
      <c r="A27" s="8" t="inlineStr">
        <is>
          <t>ТЗ</t>
        </is>
      </c>
      <c r="B27" s="8" t="inlineStr">
        <is>
          <t>Перевалова Анастасия Владимировна</t>
        </is>
      </c>
      <c r="C27" s="10" t="n">
        <v>34</v>
      </c>
      <c r="D27" s="10" t="n">
        <v>27</v>
      </c>
      <c r="E27" s="23" t="n">
        <v>0.7941176470588235</v>
      </c>
      <c r="F27" s="10" t="n">
        <v>55000</v>
      </c>
      <c r="G27" s="10" t="n">
        <v>39630.25</v>
      </c>
      <c r="H27" s="23" t="n">
        <v>0.72055</v>
      </c>
      <c r="I27" s="10" t="n">
        <v>39630.25</v>
      </c>
      <c r="J27" s="10" t="n">
        <v>-15369.75</v>
      </c>
    </row>
    <row r="28">
      <c r="A28" s="8" t="inlineStr">
        <is>
          <t>ТЗ</t>
        </is>
      </c>
      <c r="B28" s="8" t="inlineStr">
        <is>
          <t>Мартынов Андрей Викторович</t>
        </is>
      </c>
      <c r="C28" s="10" t="n">
        <v>103</v>
      </c>
      <c r="D28" s="10" t="n">
        <v>84</v>
      </c>
      <c r="E28" s="23" t="n">
        <v>0.8155339805825242</v>
      </c>
      <c r="F28" s="10" t="n">
        <v>139800</v>
      </c>
      <c r="G28" s="10" t="n">
        <v>123004.58</v>
      </c>
      <c r="H28" s="23" t="n">
        <v>0.8798610872675251</v>
      </c>
      <c r="I28" s="10" t="n">
        <v>123004.58</v>
      </c>
      <c r="J28" s="10" t="n">
        <v>-16795.41999999998</v>
      </c>
    </row>
    <row r="29">
      <c r="A29" s="8" t="inlineStr">
        <is>
          <t>ТЗ</t>
        </is>
      </c>
      <c r="B29" s="8" t="inlineStr">
        <is>
          <t>Юркова Маргарита Вадимовна</t>
        </is>
      </c>
      <c r="C29" s="10" t="n">
        <v>18</v>
      </c>
      <c r="D29" s="10" t="n">
        <v>21</v>
      </c>
      <c r="E29" s="23" t="n">
        <v>1.166666666666667</v>
      </c>
      <c r="F29" s="10" t="n">
        <v>21700</v>
      </c>
      <c r="G29" s="10" t="n">
        <v>25887.18</v>
      </c>
      <c r="H29" s="23" t="n">
        <v>1.192957603686636</v>
      </c>
      <c r="I29" s="10" t="n">
        <v>25887.18</v>
      </c>
      <c r="J29" s="10" t="n">
        <v>4187.18</v>
      </c>
    </row>
    <row r="30">
      <c r="A30" s="8" t="inlineStr">
        <is>
          <t>ТЗ</t>
        </is>
      </c>
      <c r="B30" s="8" t="inlineStr">
        <is>
          <t>Черных Данила Русланович</t>
        </is>
      </c>
      <c r="C30" s="10" t="n">
        <v>96</v>
      </c>
      <c r="D30" s="10" t="n">
        <v>105</v>
      </c>
      <c r="E30" s="23" t="n">
        <v>1.09375</v>
      </c>
      <c r="F30" s="10" t="n">
        <v>133300</v>
      </c>
      <c r="G30" s="10" t="n">
        <v>159907.5</v>
      </c>
      <c r="H30" s="23" t="n">
        <v>1.199606151537884</v>
      </c>
      <c r="I30" s="10" t="n">
        <v>159907.5</v>
      </c>
      <c r="J30" s="10" t="n">
        <v>26607.5</v>
      </c>
    </row>
    <row r="31">
      <c r="A31" s="8" t="inlineStr">
        <is>
          <t>ТЗ</t>
        </is>
      </c>
      <c r="B31" s="8" t="inlineStr">
        <is>
          <t>Рябинина Полина Евгеньевна</t>
        </is>
      </c>
      <c r="C31" s="10" t="n">
        <v>52</v>
      </c>
      <c r="D31" s="10" t="n">
        <v>64</v>
      </c>
      <c r="E31" s="23" t="n">
        <v>1.230769230769231</v>
      </c>
      <c r="F31" s="10" t="n">
        <v>69800</v>
      </c>
      <c r="G31" s="10" t="n">
        <v>91138</v>
      </c>
      <c r="H31" s="23" t="n">
        <v>1.305702005730659</v>
      </c>
      <c r="I31" s="10" t="n">
        <v>91138</v>
      </c>
      <c r="J31" s="10" t="n">
        <v>21338</v>
      </c>
    </row>
    <row r="32">
      <c r="A32" s="8" t="inlineStr">
        <is>
          <t>ТЗ</t>
        </is>
      </c>
      <c r="B32" s="8" t="inlineStr">
        <is>
          <t>Евдокимов Илья Игоревич</t>
        </is>
      </c>
      <c r="C32" s="10" t="n">
        <v>99</v>
      </c>
      <c r="D32" s="10" t="n">
        <v>140</v>
      </c>
      <c r="E32" s="23" t="n">
        <v>1.414141414141414</v>
      </c>
      <c r="F32" s="10" t="n">
        <v>158600</v>
      </c>
      <c r="G32" s="10" t="n">
        <v>239523.2</v>
      </c>
      <c r="H32" s="23" t="n">
        <v>1.510234552332913</v>
      </c>
      <c r="I32" s="10" t="n">
        <v>239523.2</v>
      </c>
      <c r="J32" s="10" t="n">
        <v>80923.20000000004</v>
      </c>
    </row>
    <row r="33">
      <c r="A33" s="8" t="inlineStr">
        <is>
          <t>ТЗ</t>
        </is>
      </c>
      <c r="B33" s="8" t="inlineStr">
        <is>
          <t>Блинников Станислав Игоревич</t>
        </is>
      </c>
      <c r="C33" s="10" t="n">
        <v>56</v>
      </c>
      <c r="D33" s="10" t="n">
        <v>92</v>
      </c>
      <c r="E33" s="23" t="n">
        <v>1.642857142857143</v>
      </c>
      <c r="F33" s="10" t="n">
        <v>77500</v>
      </c>
      <c r="G33" s="10" t="n">
        <v>125655.75</v>
      </c>
      <c r="H33" s="23" t="n">
        <v>1.621364516129032</v>
      </c>
      <c r="I33" s="10" t="n">
        <v>125655.75</v>
      </c>
      <c r="J33" s="10" t="n">
        <v>48155.75</v>
      </c>
    </row>
    <row r="34">
      <c r="A34" s="8" t="inlineStr">
        <is>
          <t>ТЗ</t>
        </is>
      </c>
      <c r="B34" s="8" t="inlineStr">
        <is>
          <t>Байрамов Руслан Рустамович</t>
        </is>
      </c>
      <c r="C34" s="10" t="n">
        <v>10</v>
      </c>
      <c r="D34" s="10" t="n">
        <v>17</v>
      </c>
      <c r="E34" s="23" t="n">
        <v>1.7</v>
      </c>
      <c r="F34" s="10" t="n">
        <v>12400</v>
      </c>
      <c r="G34" s="10" t="n">
        <v>26130.49</v>
      </c>
      <c r="H34" s="23" t="n">
        <v>2.107297580645161</v>
      </c>
      <c r="I34" s="10" t="n">
        <v>26130.49</v>
      </c>
      <c r="J34" s="10" t="n">
        <v>13730.49</v>
      </c>
    </row>
    <row r="35">
      <c r="A35" s="8" t="inlineStr">
        <is>
          <t>ТЗ</t>
        </is>
      </c>
      <c r="B35" s="8" t="inlineStr">
        <is>
          <t>Бутенко Тамара Евгеньевна</t>
        </is>
      </c>
      <c r="C35" s="10" t="n">
        <v>6</v>
      </c>
      <c r="D35" s="10" t="n">
        <v>7</v>
      </c>
      <c r="E35" s="23" t="n">
        <v>1.166666666666667</v>
      </c>
      <c r="F35" s="10" t="n">
        <v>1800</v>
      </c>
      <c r="G35" s="10" t="n">
        <v>7490.25</v>
      </c>
      <c r="H35" s="23" t="n">
        <v>4.16125</v>
      </c>
      <c r="I35" s="10" t="n">
        <v>7490.25</v>
      </c>
      <c r="J35" s="10" t="n">
        <v>5690.25</v>
      </c>
    </row>
    <row r="36">
      <c r="A36" s="8" t="inlineStr">
        <is>
          <t>ТЗ</t>
        </is>
      </c>
      <c r="B36" s="8" t="inlineStr">
        <is>
          <t>Байрамова Кристина Дмитриевна</t>
        </is>
      </c>
      <c r="C36" s="10" t="n">
        <v>7</v>
      </c>
      <c r="D36" s="10" t="n">
        <v>39</v>
      </c>
      <c r="E36" s="23" t="n">
        <v>5.571428571428571</v>
      </c>
      <c r="F36" s="10" t="n">
        <v>5600</v>
      </c>
      <c r="G36" s="10" t="n">
        <v>50826.25</v>
      </c>
      <c r="H36" s="23" t="n">
        <v>9.076116071428572</v>
      </c>
      <c r="I36" s="10" t="n">
        <v>50826.25</v>
      </c>
      <c r="J36" s="10" t="n">
        <v>45226.25</v>
      </c>
    </row>
    <row r="37">
      <c r="A37" s="8" t="inlineStr">
        <is>
          <t>ТЗ</t>
        </is>
      </c>
      <c r="B37" s="8" t="inlineStr">
        <is>
          <t>Кузьмичев Кирилл Константинович</t>
        </is>
      </c>
      <c r="C37" s="10" t="n">
        <v>6</v>
      </c>
      <c r="D37" s="10" t="n">
        <v>27</v>
      </c>
      <c r="E37" s="23" t="n">
        <v>4.5</v>
      </c>
      <c r="F37" s="10" t="n">
        <v>2900</v>
      </c>
      <c r="G37" s="10" t="n">
        <v>36367.00999999999</v>
      </c>
      <c r="H37" s="23" t="n">
        <v>12.54034827586207</v>
      </c>
      <c r="I37" s="10" t="n">
        <v>36367.00999999999</v>
      </c>
      <c r="J37" s="10" t="n">
        <v>33467.00999999999</v>
      </c>
    </row>
    <row r="38">
      <c r="A38" s="8" t="inlineStr">
        <is>
          <t>ГП</t>
        </is>
      </c>
      <c r="B38" s="8" t="inlineStr">
        <is>
          <t>Митяшева Елена Владимировна</t>
        </is>
      </c>
      <c r="C38" s="10" t="n">
        <v>11</v>
      </c>
      <c r="D38" s="10" t="n">
        <v>5</v>
      </c>
      <c r="E38" s="23" t="n">
        <v>0.4545454545454545</v>
      </c>
      <c r="F38" s="10" t="n">
        <v>15400</v>
      </c>
      <c r="G38" s="10" t="n">
        <v>8950</v>
      </c>
      <c r="H38" s="23" t="n">
        <v>0.5811688311688312</v>
      </c>
      <c r="I38" s="10" t="n">
        <v>8950</v>
      </c>
      <c r="J38" s="10" t="n">
        <v>-6450</v>
      </c>
    </row>
    <row r="39">
      <c r="A39" s="8" t="inlineStr">
        <is>
          <t>ГП</t>
        </is>
      </c>
      <c r="B39" s="8" t="inlineStr">
        <is>
          <t>Арнст Марина Николаевна</t>
        </is>
      </c>
      <c r="C39" s="10" t="n">
        <v>29</v>
      </c>
      <c r="D39" s="10" t="n">
        <v>25</v>
      </c>
      <c r="E39" s="23" t="n">
        <v>0.8620689655172413</v>
      </c>
      <c r="F39" s="10" t="n">
        <v>43300</v>
      </c>
      <c r="G39" s="10" t="n">
        <v>35251.5</v>
      </c>
      <c r="H39" s="23" t="n">
        <v>0.814122401847575</v>
      </c>
      <c r="I39" s="10" t="n">
        <v>35251.5</v>
      </c>
      <c r="J39" s="10" t="n">
        <v>-8048.5</v>
      </c>
    </row>
    <row r="40">
      <c r="A40" s="8" t="inlineStr">
        <is>
          <t>ГП</t>
        </is>
      </c>
      <c r="B40" s="8" t="inlineStr">
        <is>
          <t>Салимова Ксения Валерьевна</t>
        </is>
      </c>
      <c r="C40" s="10" t="n">
        <v>84</v>
      </c>
      <c r="D40" s="10" t="n">
        <v>83</v>
      </c>
      <c r="E40" s="23" t="n">
        <v>0.9880952380952381</v>
      </c>
      <c r="F40" s="10" t="n">
        <v>153200</v>
      </c>
      <c r="G40" s="10" t="n">
        <v>154923.52</v>
      </c>
      <c r="H40" s="23" t="n">
        <v>1.011250130548303</v>
      </c>
      <c r="I40" s="10" t="n">
        <v>154923.52</v>
      </c>
      <c r="J40" s="10" t="n">
        <v>1723.51999999999</v>
      </c>
    </row>
    <row r="41">
      <c r="A41" s="8" t="inlineStr">
        <is>
          <t>ГП</t>
        </is>
      </c>
      <c r="B41" s="8" t="inlineStr">
        <is>
          <t>Куликова Юлия Владимировна</t>
        </is>
      </c>
      <c r="C41" s="10" t="n">
        <v>74</v>
      </c>
      <c r="D41" s="10" t="n">
        <v>83</v>
      </c>
      <c r="E41" s="23" t="n">
        <v>1.121621621621622</v>
      </c>
      <c r="F41" s="10" t="n">
        <v>136900</v>
      </c>
      <c r="G41" s="10" t="n">
        <v>158030.63</v>
      </c>
      <c r="H41" s="23" t="n">
        <v>1.154350840029218</v>
      </c>
      <c r="I41" s="10" t="n">
        <v>158030.63</v>
      </c>
      <c r="J41" s="10" t="n">
        <v>21130.63</v>
      </c>
    </row>
    <row r="42">
      <c r="A42" s="8" t="inlineStr">
        <is>
          <t>ГП</t>
        </is>
      </c>
      <c r="B42" s="8" t="inlineStr">
        <is>
          <t>Плахов Петр Сергеевич</t>
        </is>
      </c>
      <c r="C42" s="10" t="n">
        <v>48</v>
      </c>
      <c r="D42" s="10" t="n">
        <v>64</v>
      </c>
      <c r="E42" s="23" t="n">
        <v>1.333333333333333</v>
      </c>
      <c r="F42" s="10" t="n">
        <v>79400</v>
      </c>
      <c r="G42" s="10" t="n">
        <v>106254.8</v>
      </c>
      <c r="H42" s="23" t="n">
        <v>1.338221662468514</v>
      </c>
      <c r="I42" s="10" t="n">
        <v>106254.8</v>
      </c>
      <c r="J42" s="10" t="n">
        <v>26854.8</v>
      </c>
    </row>
    <row r="43">
      <c r="A43" s="8" t="inlineStr">
        <is>
          <t>ГП</t>
        </is>
      </c>
      <c r="B43" s="8" t="inlineStr">
        <is>
          <t>Обедина Татьяна Валентиновна</t>
        </is>
      </c>
      <c r="C43" s="10" t="n">
        <v>45</v>
      </c>
      <c r="D43" s="10" t="n">
        <v>59</v>
      </c>
      <c r="E43" s="23" t="n">
        <v>1.311111111111111</v>
      </c>
      <c r="F43" s="10" t="n">
        <v>74600</v>
      </c>
      <c r="G43" s="10" t="n">
        <v>100897</v>
      </c>
      <c r="H43" s="23" t="n">
        <v>1.352506702412869</v>
      </c>
      <c r="I43" s="10" t="n">
        <v>100897</v>
      </c>
      <c r="J43" s="10" t="n">
        <v>26297</v>
      </c>
    </row>
    <row r="44">
      <c r="A44" s="8" t="inlineStr">
        <is>
          <t>ГП</t>
        </is>
      </c>
      <c r="B44" s="8" t="inlineStr">
        <is>
          <t>Плахова Екатерина Александровна</t>
        </is>
      </c>
      <c r="C44" s="10" t="n">
        <v>33</v>
      </c>
      <c r="D44" s="10" t="n">
        <v>58</v>
      </c>
      <c r="E44" s="23" t="n">
        <v>1.757575757575758</v>
      </c>
      <c r="F44" s="10" t="n">
        <v>47200</v>
      </c>
      <c r="G44" s="10" t="n">
        <v>100316.05</v>
      </c>
      <c r="H44" s="23" t="n">
        <v>2.125340042372881</v>
      </c>
      <c r="I44" s="10" t="n">
        <v>100316.05</v>
      </c>
      <c r="J44" s="10" t="n">
        <v>53116.05</v>
      </c>
    </row>
    <row r="45">
      <c r="A45" s="8" t="inlineStr">
        <is>
          <t>БИ</t>
        </is>
      </c>
      <c r="B45" s="8" t="inlineStr">
        <is>
          <t>Колян Андраник Сейранович</t>
        </is>
      </c>
      <c r="C45" s="10" t="n">
        <v>102</v>
      </c>
      <c r="D45" s="10" t="n">
        <v>82</v>
      </c>
      <c r="E45" s="23" t="n">
        <v>0.803921568627451</v>
      </c>
      <c r="F45" s="10" t="n">
        <v>100000</v>
      </c>
      <c r="G45" s="10" t="n">
        <v>84983.75</v>
      </c>
      <c r="H45" s="23" t="n">
        <v>0.8498375</v>
      </c>
      <c r="I45" s="10" t="n">
        <v>84983.75</v>
      </c>
      <c r="J45" s="10" t="n">
        <v>-15016.25</v>
      </c>
    </row>
    <row r="49">
      <c r="A49" s="2" t="inlineStr">
        <is>
          <t>Дорожная карта по дням</t>
        </is>
      </c>
    </row>
    <row r="50">
      <c r="A50" s="20" t="inlineStr">
        <is>
          <t>День</t>
        </is>
      </c>
      <c r="B50" s="20" t="inlineStr">
        <is>
          <t>Дата</t>
        </is>
      </c>
      <c r="C50" s="20" t="inlineStr">
        <is>
          <t>План ₽ накоп.</t>
        </is>
      </c>
      <c r="D50" s="20" t="inlineStr">
        <is>
          <t>Факт ₽ день</t>
        </is>
      </c>
      <c r="E50" s="20" t="inlineStr">
        <is>
          <t>Факт ₽ накоп.</t>
        </is>
      </c>
      <c r="F50" s="20" t="inlineStr">
        <is>
          <t>% ₽</t>
        </is>
      </c>
      <c r="G50" s="20" t="inlineStr">
        <is>
          <t>План трен. накоп.</t>
        </is>
      </c>
      <c r="H50" s="20" t="inlineStr">
        <is>
          <t>Факт трен. день</t>
        </is>
      </c>
      <c r="I50" s="20" t="inlineStr">
        <is>
          <t>Факт трен. накоп.</t>
        </is>
      </c>
      <c r="J50" s="20" t="inlineStr">
        <is>
          <t>% трен.</t>
        </is>
      </c>
    </row>
    <row r="51">
      <c r="A51" s="8" t="n">
        <v>1</v>
      </c>
      <c r="B51" s="8" t="inlineStr">
        <is>
          <t>01.06.2026</t>
        </is>
      </c>
      <c r="C51" s="10" t="n">
        <v>50133.58565428155</v>
      </c>
      <c r="D51" s="10" t="n">
        <v>73542.64999999999</v>
      </c>
      <c r="E51" s="10" t="n">
        <v>73542.64999999999</v>
      </c>
      <c r="F51" s="23" t="n">
        <v>1.466933773840676</v>
      </c>
      <c r="G51" s="10" t="n">
        <v>36.38279043494634</v>
      </c>
      <c r="H51" s="10" t="n">
        <v>46</v>
      </c>
      <c r="I51" s="10" t="n">
        <v>46</v>
      </c>
      <c r="J51" s="23" t="n">
        <v>1.264334028536089</v>
      </c>
    </row>
    <row r="52">
      <c r="A52" s="8" t="n">
        <v>2</v>
      </c>
      <c r="B52" s="8" t="inlineStr">
        <is>
          <t>02.06.2026</t>
        </is>
      </c>
      <c r="C52" s="10" t="n">
        <v>111091.6110775039</v>
      </c>
      <c r="D52" s="10" t="n">
        <v>76905.83</v>
      </c>
      <c r="E52" s="10" t="n">
        <v>150448.48</v>
      </c>
      <c r="F52" s="23" t="n">
        <v>1.354273995495829</v>
      </c>
      <c r="G52" s="10" t="n">
        <v>75.75177304964539</v>
      </c>
      <c r="H52" s="10" t="n">
        <v>51</v>
      </c>
      <c r="I52" s="10" t="n">
        <v>97</v>
      </c>
      <c r="J52" s="23" t="n">
        <v>1.280498080704054</v>
      </c>
    </row>
    <row r="53">
      <c r="A53" s="8" t="n">
        <v>3</v>
      </c>
      <c r="B53" s="8" t="inlineStr">
        <is>
          <t>03.06.2026</t>
        </is>
      </c>
      <c r="C53" s="10" t="n">
        <v>168860.7518351063</v>
      </c>
      <c r="D53" s="10" t="n">
        <v>83099.01999999999</v>
      </c>
      <c r="E53" s="10" t="n">
        <v>233547.5</v>
      </c>
      <c r="F53" s="23" t="n">
        <v>1.383077461529135</v>
      </c>
      <c r="G53" s="10" t="n">
        <v>115.3645264545283</v>
      </c>
      <c r="H53" s="10" t="n">
        <v>54</v>
      </c>
      <c r="I53" s="10" t="n">
        <v>151</v>
      </c>
      <c r="J53" s="23" t="n">
        <v>1.308894550523012</v>
      </c>
    </row>
    <row r="54">
      <c r="A54" s="8" t="n">
        <v>4</v>
      </c>
      <c r="B54" s="8" t="inlineStr">
        <is>
          <t>04.06.2026</t>
        </is>
      </c>
      <c r="C54" s="10" t="n">
        <v>229358.4838787662</v>
      </c>
      <c r="D54" s="10" t="n">
        <v>87971.67999999999</v>
      </c>
      <c r="E54" s="10" t="n">
        <v>321519.1799999999</v>
      </c>
      <c r="F54" s="23" t="n">
        <v>1.401819433764429</v>
      </c>
      <c r="G54" s="10" t="n">
        <v>154.3069101864056</v>
      </c>
      <c r="H54" s="10" t="n">
        <v>55</v>
      </c>
      <c r="I54" s="10" t="n">
        <v>206</v>
      </c>
      <c r="J54" s="23" t="n">
        <v>1.335001781521957</v>
      </c>
    </row>
    <row r="55">
      <c r="A55" s="8" t="n">
        <v>5</v>
      </c>
      <c r="B55" s="8" t="inlineStr">
        <is>
          <t>05.06.2026</t>
        </is>
      </c>
      <c r="C55" s="10" t="n">
        <v>279349.5338977005</v>
      </c>
      <c r="D55" s="10" t="n">
        <v>47312.95</v>
      </c>
      <c r="E55" s="10" t="n">
        <v>368832.1299999999</v>
      </c>
      <c r="F55" s="23" t="n">
        <v>1.320324844841404</v>
      </c>
      <c r="G55" s="10" t="n">
        <v>189.4099039728865</v>
      </c>
      <c r="H55" s="10" t="n">
        <v>32</v>
      </c>
      <c r="I55" s="10" t="n">
        <v>238</v>
      </c>
      <c r="J55" s="23" t="n">
        <v>1.256534083001642</v>
      </c>
    </row>
    <row r="56">
      <c r="A56" s="8" t="n">
        <v>6</v>
      </c>
      <c r="B56" s="8" t="inlineStr">
        <is>
          <t>06.06.2026</t>
        </is>
      </c>
      <c r="C56" s="10" t="n">
        <v>309091.3236102201</v>
      </c>
      <c r="D56" s="10" t="n">
        <v>11675.5</v>
      </c>
      <c r="E56" s="10" t="n">
        <v>380507.6299999999</v>
      </c>
      <c r="F56" s="23" t="n">
        <v>1.231052446104373</v>
      </c>
      <c r="G56" s="10" t="n">
        <v>208.3630829096843</v>
      </c>
      <c r="H56" s="10" t="n">
        <v>9</v>
      </c>
      <c r="I56" s="10" t="n">
        <v>247</v>
      </c>
      <c r="J56" s="23" t="n">
        <v>1.185430722903361</v>
      </c>
    </row>
    <row r="57">
      <c r="A57" s="8" t="n">
        <v>7</v>
      </c>
      <c r="B57" s="8" t="inlineStr">
        <is>
          <t>07.06.2026</t>
        </is>
      </c>
      <c r="C57" s="10" t="n">
        <v>329727.0972306241</v>
      </c>
      <c r="D57" s="10" t="n">
        <v>27927.25</v>
      </c>
      <c r="E57" s="10" t="n">
        <v>408434.8799999999</v>
      </c>
      <c r="F57" s="23" t="n">
        <v>1.238705837131501</v>
      </c>
      <c r="G57" s="10" t="n">
        <v>223.8120567375886</v>
      </c>
      <c r="H57" s="10" t="n">
        <v>21</v>
      </c>
      <c r="I57" s="10" t="n">
        <v>268</v>
      </c>
      <c r="J57" s="23" t="n">
        <v>1.197433256753545</v>
      </c>
    </row>
    <row r="58">
      <c r="A58" s="8" t="n">
        <v>8</v>
      </c>
      <c r="B58" s="8" t="inlineStr">
        <is>
          <t>08.06.2026</t>
        </is>
      </c>
      <c r="C58" s="10" t="n">
        <v>379860.6828849056</v>
      </c>
      <c r="D58" s="10" t="n">
        <v>61034.72</v>
      </c>
      <c r="E58" s="10" t="n">
        <v>469469.6</v>
      </c>
      <c r="F58" s="23" t="n">
        <v>1.235899426164737</v>
      </c>
      <c r="G58" s="10" t="n">
        <v>260.194847172535</v>
      </c>
      <c r="H58" s="10" t="n">
        <v>38</v>
      </c>
      <c r="I58" s="10" t="n">
        <v>306</v>
      </c>
      <c r="J58" s="23" t="n">
        <v>1.176041736895318</v>
      </c>
    </row>
    <row r="59">
      <c r="A59" s="8" t="n">
        <v>9</v>
      </c>
      <c r="B59" s="8" t="inlineStr">
        <is>
          <t>09.06.2026</t>
        </is>
      </c>
      <c r="C59" s="10" t="n">
        <v>440818.708308128</v>
      </c>
      <c r="D59" s="10" t="n">
        <v>89307.82999999999</v>
      </c>
      <c r="E59" s="10" t="n">
        <v>558777.4299999999</v>
      </c>
      <c r="F59" s="23" t="n">
        <v>1.267590098761008</v>
      </c>
      <c r="G59" s="10" t="n">
        <v>299.5638297872341</v>
      </c>
      <c r="H59" s="10" t="n">
        <v>54</v>
      </c>
      <c r="I59" s="10" t="n">
        <v>360</v>
      </c>
      <c r="J59" s="23" t="n">
        <v>1.201747221137114</v>
      </c>
    </row>
    <row r="60">
      <c r="A60" s="8" t="n">
        <v>10</v>
      </c>
      <c r="B60" s="8" t="inlineStr">
        <is>
          <t>10.06.2026</t>
        </is>
      </c>
      <c r="C60" s="10" t="n">
        <v>498587.8490657303</v>
      </c>
      <c r="D60" s="10" t="n">
        <v>67676.05</v>
      </c>
      <c r="E60" s="10" t="n">
        <v>626453.48</v>
      </c>
      <c r="F60" s="23" t="n">
        <v>1.256455569813561</v>
      </c>
      <c r="G60" s="10" t="n">
        <v>339.176583192117</v>
      </c>
      <c r="H60" s="10" t="n">
        <v>45</v>
      </c>
      <c r="I60" s="10" t="n">
        <v>405</v>
      </c>
      <c r="J60" s="23" t="n">
        <v>1.194068282038796</v>
      </c>
    </row>
    <row r="61">
      <c r="A61" s="8" t="n">
        <v>11</v>
      </c>
      <c r="B61" s="8" t="inlineStr">
        <is>
          <t>11.06.2026</t>
        </is>
      </c>
      <c r="C61" s="10" t="n">
        <v>559085.5811093902</v>
      </c>
      <c r="D61" s="10" t="n">
        <v>79917.2</v>
      </c>
      <c r="E61" s="10" t="n">
        <v>706370.6799999999</v>
      </c>
      <c r="F61" s="23" t="n">
        <v>1.263439272746675</v>
      </c>
      <c r="G61" s="10" t="n">
        <v>378.1189669239942</v>
      </c>
      <c r="H61" s="10" t="n">
        <v>50</v>
      </c>
      <c r="I61" s="10" t="n">
        <v>455</v>
      </c>
      <c r="J61" s="23" t="n">
        <v>1.203324984465695</v>
      </c>
    </row>
    <row r="62">
      <c r="A62" s="8" t="n">
        <v>12</v>
      </c>
      <c r="B62" s="8" t="inlineStr">
        <is>
          <t>12.06.2026</t>
        </is>
      </c>
      <c r="C62" s="10" t="n">
        <v>609076.6311283245</v>
      </c>
      <c r="D62" s="10" t="n">
        <v>51216.8</v>
      </c>
      <c r="E62" s="10" t="n">
        <v>757587.48</v>
      </c>
      <c r="F62" s="23" t="n">
        <v>1.243829497441983</v>
      </c>
      <c r="G62" s="10" t="n">
        <v>413.2219607104751</v>
      </c>
      <c r="H62" s="10" t="n">
        <v>32</v>
      </c>
      <c r="I62" s="10" t="n">
        <v>487</v>
      </c>
      <c r="J62" s="23" t="n">
        <v>1.178543364836356</v>
      </c>
    </row>
    <row r="63">
      <c r="A63" s="8" t="n">
        <v>13</v>
      </c>
      <c r="B63" s="8" t="inlineStr">
        <is>
          <t>13.06.2026</t>
        </is>
      </c>
      <c r="C63" s="10" t="n">
        <v>638818.4208408442</v>
      </c>
      <c r="D63" s="10" t="n">
        <v>23053.25</v>
      </c>
      <c r="E63" s="10" t="n">
        <v>780640.73</v>
      </c>
      <c r="F63" s="23" t="n">
        <v>1.222007231683273</v>
      </c>
      <c r="G63" s="10" t="n">
        <v>432.1751396472729</v>
      </c>
      <c r="H63" s="10" t="n">
        <v>15</v>
      </c>
      <c r="I63" s="10" t="n">
        <v>502</v>
      </c>
      <c r="J63" s="23" t="n">
        <v>1.161566119721083</v>
      </c>
    </row>
    <row r="64">
      <c r="A64" s="8" t="n">
        <v>14</v>
      </c>
      <c r="B64" s="8" t="inlineStr">
        <is>
          <t>14.06.2026</t>
        </is>
      </c>
      <c r="C64" s="10" t="n">
        <v>659454.1944612481</v>
      </c>
      <c r="D64" s="10" t="n">
        <v>6161.38</v>
      </c>
      <c r="E64" s="10" t="n">
        <v>786802.11</v>
      </c>
      <c r="F64" s="23" t="n">
        <v>1.193111085816644</v>
      </c>
      <c r="G64" s="10" t="n">
        <v>447.6241134751773</v>
      </c>
      <c r="H64" s="10" t="n">
        <v>4</v>
      </c>
      <c r="I64" s="10" t="n">
        <v>506</v>
      </c>
      <c r="J64" s="23" t="n">
        <v>1.130412738651668</v>
      </c>
    </row>
    <row r="65">
      <c r="A65" s="8" t="n">
        <v>15</v>
      </c>
      <c r="B65" s="8" t="inlineStr">
        <is>
          <t>15.06.2026</t>
        </is>
      </c>
      <c r="C65" s="10" t="n">
        <v>709587.7801155297</v>
      </c>
      <c r="D65" s="10" t="n">
        <v>64735.01</v>
      </c>
      <c r="E65" s="10" t="n">
        <v>851537.12</v>
      </c>
      <c r="F65" s="23" t="n">
        <v>1.200044792007776</v>
      </c>
      <c r="G65" s="10" t="n">
        <v>484.0069039101236</v>
      </c>
      <c r="H65" s="10" t="n">
        <v>44</v>
      </c>
      <c r="I65" s="10" t="n">
        <v>550</v>
      </c>
      <c r="J65" s="23" t="n">
        <v>1.136347427189036</v>
      </c>
    </row>
    <row r="66">
      <c r="A66" s="8" t="n">
        <v>16</v>
      </c>
      <c r="B66" s="8" t="inlineStr">
        <is>
          <t>16.06.2026</t>
        </is>
      </c>
      <c r="C66" s="10" t="n">
        <v>770545.8055387521</v>
      </c>
      <c r="D66" s="10" t="n">
        <v>71181.15999999999</v>
      </c>
      <c r="E66" s="10" t="n">
        <v>922718.28</v>
      </c>
      <c r="F66" s="23" t="n">
        <v>1.197486604128422</v>
      </c>
      <c r="G66" s="10" t="n">
        <v>523.3758865248227</v>
      </c>
      <c r="H66" s="10" t="n">
        <v>46</v>
      </c>
      <c r="I66" s="10" t="n">
        <v>596</v>
      </c>
      <c r="J66" s="23" t="n">
        <v>1.138760908450323</v>
      </c>
    </row>
    <row r="67">
      <c r="A67" s="8" t="n">
        <v>17</v>
      </c>
      <c r="B67" s="8" t="inlineStr">
        <is>
          <t>17.06.2026</t>
        </is>
      </c>
      <c r="C67" s="10" t="n">
        <v>828314.9462963544</v>
      </c>
      <c r="D67" s="10" t="n">
        <v>88172.75</v>
      </c>
      <c r="E67" s="10" t="n">
        <v>1010891.03</v>
      </c>
      <c r="F67" s="23" t="n">
        <v>1.220418675915482</v>
      </c>
      <c r="G67" s="10" t="n">
        <v>562.9886399297056</v>
      </c>
      <c r="H67" s="10" t="n">
        <v>58</v>
      </c>
      <c r="I67" s="10" t="n">
        <v>654</v>
      </c>
      <c r="J67" s="23" t="n">
        <v>1.161657542648921</v>
      </c>
    </row>
    <row r="68">
      <c r="A68" s="8" t="n">
        <v>18</v>
      </c>
      <c r="B68" s="8" t="inlineStr">
        <is>
          <t>18.06.2026</t>
        </is>
      </c>
      <c r="C68" s="10" t="n">
        <v>888812.6783400143</v>
      </c>
      <c r="D68" s="10" t="n">
        <v>76101.41</v>
      </c>
      <c r="E68" s="10" t="n">
        <v>1086992.44</v>
      </c>
      <c r="F68" s="23" t="n">
        <v>1.222971348732463</v>
      </c>
      <c r="G68" s="10" t="n">
        <v>601.9310236615829</v>
      </c>
      <c r="H68" s="10" t="n">
        <v>46</v>
      </c>
      <c r="I68" s="10" t="n">
        <v>700</v>
      </c>
      <c r="J68" s="23" t="n">
        <v>1.162923943912805</v>
      </c>
    </row>
    <row r="69">
      <c r="A69" s="8" t="n">
        <v>19</v>
      </c>
      <c r="B69" s="8" t="inlineStr">
        <is>
          <t>19.06.2026</t>
        </is>
      </c>
      <c r="C69" s="10" t="n">
        <v>938803.7283589486</v>
      </c>
      <c r="D69" s="10" t="n">
        <v>64846.55</v>
      </c>
      <c r="E69" s="10" t="n">
        <v>1151838.99</v>
      </c>
      <c r="F69" s="23" t="n">
        <v>1.226922044731801</v>
      </c>
      <c r="G69" s="10" t="n">
        <v>637.0340174480638</v>
      </c>
      <c r="H69" s="10" t="n">
        <v>39</v>
      </c>
      <c r="I69" s="10" t="n">
        <v>739</v>
      </c>
      <c r="J69" s="23" t="n">
        <v>1.160063638297384</v>
      </c>
    </row>
    <row r="70">
      <c r="A70" s="8" t="n">
        <v>20</v>
      </c>
      <c r="B70" s="8" t="inlineStr">
        <is>
          <t>20.06.2026</t>
        </is>
      </c>
      <c r="C70" s="10" t="n">
        <v>968545.5180714682</v>
      </c>
      <c r="D70" s="10" t="n">
        <v>15240.37</v>
      </c>
      <c r="E70" s="10" t="n">
        <v>1167079.36</v>
      </c>
      <c r="F70" s="23" t="n">
        <v>1.204981426504193</v>
      </c>
      <c r="G70" s="10" t="n">
        <v>655.9871963848616</v>
      </c>
      <c r="H70" s="10" t="n">
        <v>9</v>
      </c>
      <c r="I70" s="10" t="n">
        <v>748</v>
      </c>
      <c r="J70" s="23" t="n">
        <v>1.140266157818659</v>
      </c>
    </row>
    <row r="71">
      <c r="A71" s="8" t="n">
        <v>21</v>
      </c>
      <c r="B71" s="8" t="inlineStr">
        <is>
          <t>21.06.2026</t>
        </is>
      </c>
      <c r="C71" s="10" t="n">
        <v>989181.2916918722</v>
      </c>
      <c r="D71" s="10" t="n">
        <v>25408.5</v>
      </c>
      <c r="E71" s="10" t="n">
        <v>1192487.86</v>
      </c>
      <c r="F71" s="23" t="n">
        <v>1.205530138929738</v>
      </c>
      <c r="G71" s="10" t="n">
        <v>671.4361702127659</v>
      </c>
      <c r="H71" s="10" t="n">
        <v>20</v>
      </c>
      <c r="I71" s="10" t="n">
        <v>768</v>
      </c>
      <c r="J71" s="23" t="n">
        <v>1.143816842272043</v>
      </c>
    </row>
    <row r="72">
      <c r="A72" s="8" t="n">
        <v>22</v>
      </c>
      <c r="B72" s="8" t="inlineStr">
        <is>
          <t>22.06.2026</t>
        </is>
      </c>
      <c r="C72" s="10" t="n">
        <v>1039314.877346154</v>
      </c>
      <c r="D72" s="10" t="n">
        <v>37701.95</v>
      </c>
      <c r="E72" s="10" t="n">
        <v>1230189.81</v>
      </c>
      <c r="F72" s="23" t="n">
        <v>1.183654575542339</v>
      </c>
      <c r="G72" s="10" t="n">
        <v>707.8189606477122</v>
      </c>
      <c r="H72" s="10" t="n">
        <v>27</v>
      </c>
      <c r="I72" s="10" t="n">
        <v>795</v>
      </c>
      <c r="J72" s="23" t="n">
        <v>1.12316855608461</v>
      </c>
    </row>
    <row r="73">
      <c r="A73" s="8" t="n">
        <v>23</v>
      </c>
      <c r="B73" s="8" t="inlineStr">
        <is>
          <t>23.06.2026</t>
        </is>
      </c>
      <c r="C73" s="10" t="n">
        <v>1100272.902769376</v>
      </c>
      <c r="D73" s="10" t="n">
        <v>85714.06</v>
      </c>
      <c r="E73" s="10" t="n">
        <v>1315903.87</v>
      </c>
      <c r="F73" s="23" t="n">
        <v>1.195979530794481</v>
      </c>
      <c r="G73" s="10" t="n">
        <v>747.1879432624112</v>
      </c>
      <c r="H73" s="10" t="n">
        <v>56</v>
      </c>
      <c r="I73" s="10" t="n">
        <v>851</v>
      </c>
      <c r="J73" s="23" t="n">
        <v>1.138937007313473</v>
      </c>
    </row>
    <row r="74">
      <c r="A74" s="8" t="n">
        <v>24</v>
      </c>
      <c r="B74" s="8" t="inlineStr">
        <is>
          <t>24.06.2026</t>
        </is>
      </c>
      <c r="C74" s="10" t="n">
        <v>1158042.043526978</v>
      </c>
      <c r="D74" s="10" t="n">
        <v>77248.31999999999</v>
      </c>
      <c r="E74" s="10" t="n">
        <v>1393152.19</v>
      </c>
      <c r="F74" s="23" t="n">
        <v>1.203023843380471</v>
      </c>
      <c r="G74" s="10" t="n">
        <v>786.8006966672941</v>
      </c>
      <c r="H74" s="10" t="n">
        <v>46</v>
      </c>
      <c r="I74" s="10" t="n">
        <v>897</v>
      </c>
      <c r="J74" s="23" t="n">
        <v>1.14005999714983</v>
      </c>
    </row>
    <row r="75">
      <c r="A75" s="8" t="n">
        <v>25</v>
      </c>
      <c r="B75" s="8" t="inlineStr">
        <is>
          <t>25.06.2026</t>
        </is>
      </c>
      <c r="C75" s="10" t="n">
        <v>1218539.775570638</v>
      </c>
      <c r="D75" s="10" t="n">
        <v>68410.14999999999</v>
      </c>
      <c r="E75" s="10" t="n">
        <v>1461562.34</v>
      </c>
      <c r="F75" s="23" t="n">
        <v>1.1994375311348</v>
      </c>
      <c r="G75" s="10" t="n">
        <v>825.7430803991714</v>
      </c>
      <c r="H75" s="10" t="n">
        <v>46</v>
      </c>
      <c r="I75" s="10" t="n">
        <v>943</v>
      </c>
      <c r="J75" s="23" t="n">
        <v>1.142001698087673</v>
      </c>
    </row>
    <row r="76">
      <c r="A76" s="8" t="n">
        <v>26</v>
      </c>
      <c r="B76" s="8" t="inlineStr">
        <is>
          <t>26.06.2026</t>
        </is>
      </c>
      <c r="C76" s="10" t="n">
        <v>1268530.825589573</v>
      </c>
      <c r="D76" s="10" t="n">
        <v>76336.67999999999</v>
      </c>
      <c r="E76" s="10" t="n">
        <v>1537899.02</v>
      </c>
      <c r="F76" s="23" t="n">
        <v>1.212346589437615</v>
      </c>
      <c r="G76" s="10" t="n">
        <v>860.8460741856522</v>
      </c>
      <c r="H76" s="10" t="n">
        <v>51</v>
      </c>
      <c r="I76" s="10" t="n">
        <v>994</v>
      </c>
      <c r="J76" s="23" t="n">
        <v>1.154677972993383</v>
      </c>
    </row>
    <row r="77">
      <c r="A77" s="8" t="n">
        <v>27</v>
      </c>
      <c r="B77" s="8" t="inlineStr">
        <is>
          <t>27.06.2026</t>
        </is>
      </c>
      <c r="C77" s="10" t="n">
        <v>1298272.615302092</v>
      </c>
      <c r="D77" s="10" t="n">
        <v>22597.91</v>
      </c>
      <c r="E77" s="10" t="n">
        <v>1560496.93</v>
      </c>
      <c r="F77" s="23" t="n">
        <v>1.201979392931192</v>
      </c>
      <c r="G77" s="10" t="n">
        <v>879.7992531224501</v>
      </c>
      <c r="H77" s="10" t="n">
        <v>14</v>
      </c>
      <c r="I77" s="10" t="n">
        <v>1008</v>
      </c>
      <c r="J77" s="23" t="n">
        <v>1.145715907830746</v>
      </c>
    </row>
    <row r="78">
      <c r="A78" s="8" t="n">
        <v>28</v>
      </c>
      <c r="B78" s="8" t="inlineStr">
        <is>
          <t>28.06.2026</t>
        </is>
      </c>
      <c r="C78" s="10" t="n">
        <v>1318908.388922496</v>
      </c>
      <c r="D78" s="10" t="n">
        <v>20110.29</v>
      </c>
      <c r="E78" s="10" t="n">
        <v>1580607.22</v>
      </c>
      <c r="F78" s="23" t="n">
        <v>1.19842077984757</v>
      </c>
      <c r="G78" s="10" t="n">
        <v>895.2482269503544</v>
      </c>
      <c r="H78" s="10" t="n">
        <v>16</v>
      </c>
      <c r="I78" s="10" t="n">
        <v>1024</v>
      </c>
      <c r="J78" s="23" t="n">
        <v>1.143816842272043</v>
      </c>
    </row>
    <row r="79">
      <c r="A79" s="8" t="n">
        <v>29</v>
      </c>
      <c r="B79" s="8" t="inlineStr">
        <is>
          <t>29.06.2026</t>
        </is>
      </c>
      <c r="C79" s="10" t="n">
        <v>1369041.974576778</v>
      </c>
      <c r="D79" s="10" t="n">
        <v>73014.05</v>
      </c>
      <c r="E79" s="10" t="n">
        <v>1653621.27</v>
      </c>
      <c r="F79" s="23" t="n">
        <v>1.207867472807908</v>
      </c>
      <c r="G79" s="10" t="n">
        <v>931.6310173853007</v>
      </c>
      <c r="H79" s="10" t="n">
        <v>50</v>
      </c>
      <c r="I79" s="10" t="n">
        <v>1074</v>
      </c>
      <c r="J79" s="23" t="n">
        <v>1.152816919958579</v>
      </c>
    </row>
    <row r="80">
      <c r="A80" s="8" t="n">
        <v>30</v>
      </c>
      <c r="B80" s="8" t="inlineStr">
        <is>
          <t>30.06.2026</t>
        </is>
      </c>
      <c r="C80" s="10" t="n">
        <v>1430000</v>
      </c>
      <c r="D80" s="10" t="n">
        <v>87188.69</v>
      </c>
      <c r="E80" s="10" t="n">
        <v>1740809.96</v>
      </c>
      <c r="F80" s="23" t="n">
        <v>1.217349622377622</v>
      </c>
      <c r="G80" s="10" t="n">
        <v>971</v>
      </c>
      <c r="H80" s="10" t="n">
        <v>62</v>
      </c>
      <c r="I80" s="10" t="n">
        <v>1136</v>
      </c>
      <c r="J80" s="23" t="n">
        <v>1.169927909371782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19">
    <cfRule type="dataBar" priority="3">
      <dataBar showValue="1">
        <cfvo type="num" val="0"/>
        <cfvo type="num" val="1"/>
        <color rgb="00B7E4C7"/>
      </dataBar>
    </cfRule>
  </conditionalFormatting>
  <conditionalFormatting sqref="G17:G19">
    <cfRule type="dataBar" priority="3">
      <dataBar showValue="1">
        <cfvo type="num" val="0"/>
        <cfvo type="num" val="1"/>
        <color rgb="00B7E4C7"/>
      </dataBar>
    </cfRule>
  </conditionalFormatting>
  <conditionalFormatting sqref="E25:E45">
    <cfRule type="dataBar" priority="5">
      <dataBar showValue="1">
        <cfvo type="num" val="0"/>
        <cfvo type="num" val="1"/>
        <color rgb="00B7E4C7"/>
      </dataBar>
    </cfRule>
  </conditionalFormatting>
  <conditionalFormatting sqref="H25:H45">
    <cfRule type="dataBar" priority="5">
      <dataBar showValue="1">
        <cfvo type="num" val="0"/>
        <cfvo type="num" val="1"/>
        <color rgb="00B7E4C7"/>
      </dataBar>
    </cfRule>
  </conditionalFormatting>
  <conditionalFormatting sqref="F51:F80">
    <cfRule type="dataBar" priority="7">
      <dataBar showValue="1">
        <cfvo type="num" val="0"/>
        <cfvo type="num" val="1"/>
        <color rgb="00B7E4C7"/>
      </dataBar>
    </cfRule>
  </conditionalFormatting>
  <conditionalFormatting sqref="J51:J80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2026-09-28T20:54:21Z</dcterms:created>
  <dcterms:modified xsi:type="dcterms:W3CDTF">2026-09-28T20:54:21Z</dcterms:modified>
</cp:coreProperties>
</file>